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po\Documents\"/>
    </mc:Choice>
  </mc:AlternateContent>
  <bookViews>
    <workbookView xWindow="0" yWindow="0" windowWidth="4770" windowHeight="1545" tabRatio="698"/>
  </bookViews>
  <sheets>
    <sheet name="Harmonogram realizacji programu" sheetId="2" r:id="rId1"/>
  </sheets>
  <externalReferences>
    <externalReference r:id="rId2"/>
  </externalReferences>
  <definedNames>
    <definedName name="Kierunek">[1]Arkusz2!$C$4:$C$10</definedName>
    <definedName name="_xlnm.Print_Area" localSheetId="0">'Harmonogram realizacji programu'!$A$1:$X$71</definedName>
    <definedName name="Rodzaj">[1]Arkusz2!$E$4:$E$10</definedName>
    <definedName name="Typ">[1]Arkusz2!$F$4:$F$5</definedName>
  </definedNames>
  <calcPr calcId="162913"/>
</workbook>
</file>

<file path=xl/calcChain.xml><?xml version="1.0" encoding="utf-8"?>
<calcChain xmlns="http://schemas.openxmlformats.org/spreadsheetml/2006/main">
  <c r="F27" i="2" l="1"/>
  <c r="G27" i="2"/>
  <c r="I27" i="2"/>
  <c r="K27" i="2"/>
  <c r="L27" i="2"/>
  <c r="U63" i="2"/>
  <c r="T63" i="2"/>
  <c r="R63" i="2"/>
  <c r="Q63" i="2"/>
  <c r="O63" i="2"/>
  <c r="N63" i="2"/>
  <c r="I63" i="2"/>
  <c r="G63" i="2"/>
  <c r="F63" i="2"/>
  <c r="U57" i="2"/>
  <c r="T57" i="2"/>
  <c r="R57" i="2"/>
  <c r="Q57" i="2"/>
  <c r="I57" i="2"/>
  <c r="G57" i="2"/>
  <c r="F57" i="2"/>
  <c r="H66" i="2"/>
  <c r="H67" i="2"/>
  <c r="G33" i="2" l="1"/>
  <c r="I33" i="2"/>
  <c r="J33" i="2"/>
  <c r="K33" i="2"/>
  <c r="L33" i="2"/>
  <c r="M33" i="2"/>
  <c r="M27" i="2" s="1"/>
  <c r="N33" i="2"/>
  <c r="N27" i="2" s="1"/>
  <c r="O33" i="2"/>
  <c r="P33" i="2"/>
  <c r="Q33" i="2"/>
  <c r="R33" i="2"/>
  <c r="S33" i="2"/>
  <c r="T33" i="2"/>
  <c r="U33" i="2"/>
  <c r="F33" i="2"/>
  <c r="G28" i="2"/>
  <c r="I28" i="2"/>
  <c r="J28" i="2"/>
  <c r="J27" i="2" s="1"/>
  <c r="K28" i="2"/>
  <c r="L28" i="2"/>
  <c r="M28" i="2"/>
  <c r="N28" i="2"/>
  <c r="O28" i="2"/>
  <c r="O27" i="2" s="1"/>
  <c r="P28" i="2"/>
  <c r="P27" i="2" s="1"/>
  <c r="Q28" i="2"/>
  <c r="Q27" i="2" s="1"/>
  <c r="R28" i="2"/>
  <c r="R27" i="2" s="1"/>
  <c r="S28" i="2"/>
  <c r="T28" i="2"/>
  <c r="T27" i="2" s="1"/>
  <c r="U28" i="2"/>
  <c r="F2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F68" i="2"/>
  <c r="J63" i="2"/>
  <c r="K63" i="2"/>
  <c r="L63" i="2"/>
  <c r="M63" i="2"/>
  <c r="P63" i="2"/>
  <c r="S63" i="2"/>
  <c r="G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F50" i="2"/>
  <c r="J57" i="2"/>
  <c r="K57" i="2"/>
  <c r="L57" i="2"/>
  <c r="M57" i="2"/>
  <c r="N57" i="2"/>
  <c r="O57" i="2"/>
  <c r="P57" i="2"/>
  <c r="S57" i="2"/>
  <c r="H65" i="2"/>
  <c r="H64" i="2"/>
  <c r="H63" i="2" s="1"/>
  <c r="H62" i="2"/>
  <c r="H61" i="2"/>
  <c r="H60" i="2"/>
  <c r="H59" i="2"/>
  <c r="H58" i="2"/>
  <c r="H57" i="2" s="1"/>
  <c r="H56" i="2"/>
  <c r="H55" i="2"/>
  <c r="H54" i="2"/>
  <c r="H53" i="2"/>
  <c r="H52" i="2"/>
  <c r="H51" i="2"/>
  <c r="H49" i="2"/>
  <c r="H48" i="2"/>
  <c r="H47" i="2"/>
  <c r="H46" i="2"/>
  <c r="H43" i="2"/>
  <c r="H44" i="2"/>
  <c r="H45" i="2"/>
  <c r="H42" i="2"/>
  <c r="H41" i="2"/>
  <c r="H40" i="2"/>
  <c r="H39" i="2"/>
  <c r="H30" i="2"/>
  <c r="H31" i="2"/>
  <c r="H32" i="2"/>
  <c r="H34" i="2"/>
  <c r="H35" i="2"/>
  <c r="H37" i="2"/>
  <c r="H29" i="2"/>
  <c r="H27" i="2" s="1"/>
  <c r="G25" i="2"/>
  <c r="H26" i="2"/>
  <c r="H25" i="2" s="1"/>
  <c r="H24" i="2"/>
  <c r="H23" i="2"/>
  <c r="P22" i="2"/>
  <c r="Q22" i="2"/>
  <c r="R22" i="2"/>
  <c r="S22" i="2"/>
  <c r="T22" i="2"/>
  <c r="U22" i="2"/>
  <c r="F22" i="2"/>
  <c r="F38" i="2"/>
  <c r="F25" i="2"/>
  <c r="I25" i="2"/>
  <c r="J38" i="2"/>
  <c r="K25" i="2"/>
  <c r="L25" i="2"/>
  <c r="M25" i="2"/>
  <c r="N25" i="2"/>
  <c r="O25" i="2"/>
  <c r="P25" i="2"/>
  <c r="Q25" i="2"/>
  <c r="R25" i="2"/>
  <c r="S25" i="2"/>
  <c r="T25" i="2"/>
  <c r="U25" i="2"/>
  <c r="J25" i="2"/>
  <c r="J22" i="2"/>
  <c r="J70" i="2" s="1"/>
  <c r="G38" i="2"/>
  <c r="I38" i="2"/>
  <c r="K38" i="2"/>
  <c r="L38" i="2"/>
  <c r="M38" i="2"/>
  <c r="N38" i="2"/>
  <c r="O38" i="2"/>
  <c r="P38" i="2"/>
  <c r="Q38" i="2"/>
  <c r="R38" i="2"/>
  <c r="S38" i="2"/>
  <c r="T38" i="2"/>
  <c r="U38" i="2"/>
  <c r="G22" i="2"/>
  <c r="I22" i="2"/>
  <c r="I70" i="2" s="1"/>
  <c r="K22" i="2"/>
  <c r="K70" i="2" s="1"/>
  <c r="L22" i="2"/>
  <c r="M22" i="2"/>
  <c r="N22" i="2"/>
  <c r="O22" i="2"/>
  <c r="O70" i="2" s="1"/>
  <c r="R70" i="2" l="1"/>
  <c r="G70" i="2"/>
  <c r="Q70" i="2"/>
  <c r="N70" i="2"/>
  <c r="F70" i="2"/>
  <c r="L70" i="2"/>
  <c r="T70" i="2"/>
  <c r="S27" i="2"/>
  <c r="H38" i="2"/>
  <c r="H50" i="2"/>
  <c r="P70" i="2"/>
  <c r="M70" i="2"/>
  <c r="H22" i="2"/>
  <c r="H33" i="2"/>
  <c r="U27" i="2"/>
  <c r="U70" i="2" s="1"/>
  <c r="H28" i="2"/>
  <c r="S70" i="2"/>
  <c r="H70" i="2" l="1"/>
  <c r="S71" i="2"/>
  <c r="V70" i="2"/>
  <c r="X70" i="2"/>
  <c r="J71" i="2"/>
  <c r="P71" i="2"/>
  <c r="W70" i="2"/>
  <c r="C11" i="2"/>
  <c r="M71" i="2"/>
  <c r="V71" i="2" l="1"/>
</calcChain>
</file>

<file path=xl/sharedStrings.xml><?xml version="1.0" encoding="utf-8"?>
<sst xmlns="http://schemas.openxmlformats.org/spreadsheetml/2006/main" count="234" uniqueCount="108">
  <si>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</si>
  <si>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</si>
  <si>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</si>
  <si>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</si>
  <si>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</si>
  <si>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</si>
  <si>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</si>
  <si>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</si>
  <si>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</si>
  <si>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3 sem</t>
  </si>
  <si>
    <t>4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</si>
  <si>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</si>
  <si>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</si>
  <si>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</si>
  <si>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</si>
  <si>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</si>
  <si>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</si>
  <si>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</si>
  <si>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Liczba godzin kontaktowych z praktykami:</t>
  </si>
  <si>
    <t>Liczba godzin kontaktowych (bez praktyk):</t>
  </si>
  <si>
    <t>Forma zal</t>
  </si>
  <si>
    <t>i</t>
  </si>
  <si>
    <t>Godziny kontaktowe</t>
  </si>
  <si>
    <t>Łączna liczba godzin (kontaktowych oraz bezkontaktowych):</t>
  </si>
  <si>
    <t>Godziny łącznie w tym bezkon-taktowe</t>
  </si>
  <si>
    <t>Nazwa modułu kszatłcenia</t>
  </si>
  <si>
    <t>ogółem (bez konsultacji)</t>
  </si>
  <si>
    <t>O - obligatoryjny, F - fakultatywny (student ma pełną lub ograniczoną swobodę wyboru)</t>
  </si>
  <si>
    <t>W - wykład, Ć - ćwiczenia, K - konwersatorium, S - seminarium, P - zajęcia praktyczne (warsztaty, trening, projekt, laboratorium, praktyka)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</si>
  <si>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</si>
  <si>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</si>
  <si>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</si>
  <si>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</si>
  <si>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</si>
  <si>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</si>
  <si>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</si>
  <si>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Łącznie:</t>
  </si>
  <si>
    <t>Liczba punktów ECTS:</t>
  </si>
  <si>
    <t>Wydział:</t>
  </si>
  <si>
    <t>Instytut:</t>
  </si>
  <si>
    <t>Filozoficzny</t>
  </si>
  <si>
    <t>Filozofii</t>
  </si>
  <si>
    <t>Filozofia</t>
  </si>
  <si>
    <t>drugi stopień</t>
  </si>
  <si>
    <t xml:space="preserve">Antropologia kulturowa </t>
  </si>
  <si>
    <t>O</t>
  </si>
  <si>
    <t>W</t>
  </si>
  <si>
    <t>Dzieje myśli chrześcijańskiej</t>
  </si>
  <si>
    <t>Seminarium dyplomowe magisterskie</t>
  </si>
  <si>
    <t>F</t>
  </si>
  <si>
    <t>Z</t>
  </si>
  <si>
    <t>S</t>
  </si>
  <si>
    <t>Grupa: Uzupełnienie</t>
  </si>
  <si>
    <t>Główne nurty w historii filozofii</t>
  </si>
  <si>
    <t>Elementy logiki i epistemologii</t>
  </si>
  <si>
    <t>Elementy etyki</t>
  </si>
  <si>
    <t>Grupa: Rozszerzenie</t>
  </si>
  <si>
    <t>III. MODUŁ: WPROWADZENIE</t>
  </si>
  <si>
    <t>K</t>
  </si>
  <si>
    <t>Wielkie debaty filozoficzne I metafizyka i epistemologia</t>
  </si>
  <si>
    <t>Wielkie debaty filozoficzne II antropologia i etyka</t>
  </si>
  <si>
    <t>Główne problemy filozoficzne I  metafizyka i epistemologia</t>
  </si>
  <si>
    <t>Główne problemy filozoficzne II antropologia i etyka</t>
  </si>
  <si>
    <t>Filozofia wartości</t>
  </si>
  <si>
    <t>Metodologia filozofii</t>
  </si>
  <si>
    <t>IV. MODUŁ: KIERUNKOWY</t>
  </si>
  <si>
    <t>Narzędzia coachingowe dla zaawansowanych</t>
  </si>
  <si>
    <t xml:space="preserve">Współczesne dylematy moralne </t>
  </si>
  <si>
    <t xml:space="preserve">Warsztaty coachingowe dla zaawansowanych </t>
  </si>
  <si>
    <t>Konwersatorium interdyscyplinarne I</t>
  </si>
  <si>
    <t>Konwersatorium interdyscyplinarne II</t>
  </si>
  <si>
    <t>Uczestnictwo w badaniach statutowych katedry</t>
  </si>
  <si>
    <t>Zaawansowane informatyczne narzędzia pracy naukowej</t>
  </si>
  <si>
    <t xml:space="preserve">Translatorium z języka angielskiego </t>
  </si>
  <si>
    <r>
      <t xml:space="preserve">Szkolenie BHWPiK </t>
    </r>
    <r>
      <rPr>
        <i/>
        <sz val="11"/>
        <color indexed="8"/>
        <rFont val="Calibri"/>
        <family val="2"/>
        <charset val="238"/>
      </rPr>
      <t>(kurs e-learningowy)</t>
    </r>
  </si>
  <si>
    <t>Ć</t>
  </si>
  <si>
    <t>Ogólnoakademicki</t>
  </si>
  <si>
    <t>Stacjonarne</t>
  </si>
  <si>
    <t>Wstęp do filozofii</t>
  </si>
  <si>
    <t xml:space="preserve">Critical thinking </t>
  </si>
  <si>
    <t>nie dotyczy</t>
  </si>
  <si>
    <t>Science and religion</t>
  </si>
  <si>
    <t>Bioetyka i etyka środowiskowa</t>
  </si>
  <si>
    <t>Contemporary ethical issues in organizations</t>
  </si>
  <si>
    <t>Selected ethical aspects of human enhancement</t>
  </si>
  <si>
    <t>Wielkie debaty filozoficzne III: kultura i religia</t>
  </si>
  <si>
    <t>The main philosophical problems III: culture and religion</t>
  </si>
  <si>
    <t>Zajęcia do wyboru na kierunku innym niż filozofia</t>
  </si>
  <si>
    <t>Przedmiot z zakresu nauk o polityce</t>
  </si>
  <si>
    <t>Przedmiot z zakresu nauk o wychowaniu</t>
  </si>
  <si>
    <t>Przedmiot do wyboru</t>
  </si>
  <si>
    <t>V. MODUŁ: PRZEDMIOTY DO WYBORU</t>
  </si>
  <si>
    <t>VI.</t>
  </si>
  <si>
    <t>VIII.</t>
  </si>
  <si>
    <t>MODUŁ: ZAAWANSOWANE ZAGADNIENIA</t>
  </si>
  <si>
    <t>VII.</t>
  </si>
  <si>
    <t>MODUŁ PREZDMIOTY POMOCNICZE</t>
  </si>
  <si>
    <t>MODUŁ PREDMIOTY UZUPEŁNIAJĄCE</t>
  </si>
  <si>
    <t>Przedmiot z zakresu Filozofia przyrody i przyrodoznawstwa</t>
  </si>
  <si>
    <t>Przedmiot z zakresu Socio-political philosophy</t>
  </si>
  <si>
    <t>Przedmiot z zakresu Filozofia tomistyczna</t>
  </si>
  <si>
    <t>Przedmiot z zakresu Fenomenologia</t>
  </si>
  <si>
    <t>Przedmiot z zakresu Filozofia współczesna</t>
  </si>
  <si>
    <t>Przedmiot z zakresu Filozofia klasyczna</t>
  </si>
  <si>
    <t>Przedmioty do wyboru</t>
  </si>
  <si>
    <r>
      <t xml:space="preserve">Obowiązuje studentów rozpoczynających studia od roku akademickiego: </t>
    </r>
    <r>
      <rPr>
        <b/>
        <sz val="11"/>
        <rFont val="Cambria"/>
        <family val="1"/>
        <charset val="238"/>
      </rPr>
      <t>2023/2024</t>
    </r>
  </si>
  <si>
    <t>Selected issues in analytic philosophy</t>
  </si>
  <si>
    <t>Filozofia i przedsiębiorczość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</si>
</sst>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11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1"/>
      <name val="Cambria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Cambria"/>
      <family val="1"/>
      <charset val="238"/>
      <scheme val="major"/>
    </font>
    <font>
      <sz val="11"/>
      <color indexed="8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u/>
      <sz val="11"/>
      <color indexed="10"/>
      <name val="Cambria"/>
      <family val="1"/>
      <charset val="238"/>
      <scheme val="major"/>
    </font>
    <font>
      <sz val="11"/>
      <color indexed="10"/>
      <name val="Cambria"/>
      <family val="1"/>
      <charset val="238"/>
      <scheme val="major"/>
    </font>
    <font>
      <i/>
      <sz val="11"/>
      <color indexed="10"/>
      <name val="Cambria"/>
      <family val="1"/>
      <charset val="238"/>
      <scheme val="major"/>
    </font>
    <font>
      <b/>
      <sz val="11"/>
      <color indexed="8"/>
      <name val="Cambria"/>
      <family val="1"/>
      <charset val="238"/>
      <scheme val="major"/>
    </font>
    <font>
      <b/>
      <i/>
      <sz val="11"/>
      <color indexed="8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i/>
      <sz val="11"/>
      <name val="Cambria"/>
      <family val="1"/>
      <charset val="238"/>
      <scheme val="major"/>
    </font>
    <font>
      <u/>
      <sz val="11"/>
      <name val="Cambria"/>
      <family val="1"/>
      <charset val="238"/>
      <scheme val="major"/>
    </font>
    <font>
      <sz val="11"/>
      <color indexed="8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i/>
      <sz val="11"/>
      <name val="Cambria"/>
      <family val="1"/>
      <charset val="238"/>
      <scheme val="major"/>
    </font>
    <font>
      <i/>
      <sz val="11"/>
      <color indexed="8"/>
      <name val="Cambria"/>
      <family val="1"/>
      <charset val="238"/>
      <scheme val="major"/>
    </font>
    <font>
      <b/>
      <i/>
      <sz val="11"/>
      <color indexed="10"/>
      <name val="Cambria"/>
      <family val="1"/>
      <charset val="238"/>
      <scheme val="major"/>
    </font>
    <font>
      <b/>
      <i/>
      <sz val="11"/>
      <color theme="1"/>
      <name val="Cambria"/>
      <family val="1"/>
      <charset val="238"/>
      <scheme val="major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7" fillId="0" borderId="0" xfId="0" applyFont="1" applyFill="1"/>
    <xf numFmtId="0" fontId="7" fillId="0" borderId="0" xfId="0" applyFont="1"/>
    <xf numFmtId="0" fontId="7" fillId="0" borderId="0" xfId="0" applyFont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center"/>
    </xf>
    <xf numFmtId="0" fontId="8" fillId="8" borderId="0" xfId="0" applyFont="1" applyFill="1"/>
    <xf numFmtId="0" fontId="8" fillId="8" borderId="0" xfId="0" applyFont="1" applyFill="1" applyAlignment="1">
      <alignment horizontal="center"/>
    </xf>
    <xf numFmtId="0" fontId="7" fillId="8" borderId="0" xfId="0" applyFont="1" applyFill="1"/>
    <xf numFmtId="0" fontId="10" fillId="8" borderId="0" xfId="0" applyFont="1" applyFill="1"/>
    <xf numFmtId="0" fontId="11" fillId="8" borderId="0" xfId="0" applyFont="1" applyFill="1"/>
    <xf numFmtId="0" fontId="7" fillId="8" borderId="0" xfId="0" applyFont="1" applyFill="1" applyProtection="1">
      <protection locked="0"/>
    </xf>
    <xf numFmtId="0" fontId="8" fillId="8" borderId="0" xfId="0" applyFont="1" applyFill="1" applyProtection="1">
      <protection locked="0"/>
    </xf>
    <xf numFmtId="0" fontId="12" fillId="8" borderId="0" xfId="0" applyFont="1" applyFill="1" applyProtection="1">
      <protection locked="0"/>
    </xf>
    <xf numFmtId="0" fontId="13" fillId="8" borderId="0" xfId="0" applyFont="1" applyFill="1"/>
    <xf numFmtId="0" fontId="14" fillId="8" borderId="0" xfId="0" applyFont="1" applyFill="1"/>
    <xf numFmtId="0" fontId="13" fillId="8" borderId="0" xfId="0" applyFont="1" applyFill="1" applyAlignment="1">
      <alignment horizontal="center"/>
    </xf>
    <xf numFmtId="0" fontId="15" fillId="8" borderId="0" xfId="0" applyFont="1" applyFill="1" applyAlignment="1">
      <alignment horizontal="center"/>
    </xf>
    <xf numFmtId="0" fontId="15" fillId="8" borderId="0" xfId="0" applyFont="1" applyFill="1"/>
    <xf numFmtId="0" fontId="9" fillId="8" borderId="0" xfId="0" applyFont="1" applyFill="1" applyAlignment="1">
      <alignment horizontal="center"/>
    </xf>
    <xf numFmtId="0" fontId="9" fillId="8" borderId="0" xfId="0" applyFont="1" applyFill="1"/>
    <xf numFmtId="0" fontId="9" fillId="2" borderId="4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/>
    <xf numFmtId="0" fontId="15" fillId="0" borderId="1" xfId="0" applyFont="1" applyBorder="1" applyAlignment="1">
      <alignment horizontal="center" vertical="center"/>
    </xf>
    <xf numFmtId="0" fontId="7" fillId="8" borderId="0" xfId="0" applyFont="1" applyFill="1" applyAlignment="1">
      <alignment horizontal="center"/>
    </xf>
    <xf numFmtId="0" fontId="15" fillId="0" borderId="5" xfId="0" applyFont="1" applyBorder="1" applyAlignment="1">
      <alignment horizontal="center" vertical="center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5" fillId="3" borderId="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3" fillId="9" borderId="7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6" fillId="8" borderId="0" xfId="0" applyFont="1" applyFill="1" applyBorder="1" applyAlignment="1" applyProtection="1">
      <alignment horizontal="center"/>
      <protection hidden="1"/>
    </xf>
    <xf numFmtId="0" fontId="9" fillId="8" borderId="0" xfId="0" applyFont="1" applyFill="1" applyBorder="1" applyAlignment="1" applyProtection="1">
      <alignment horizontal="left"/>
      <protection hidden="1"/>
    </xf>
    <xf numFmtId="0" fontId="17" fillId="8" borderId="0" xfId="0" applyFont="1" applyFill="1" applyAlignment="1" applyProtection="1">
      <alignment horizontal="left"/>
      <protection hidden="1"/>
    </xf>
    <xf numFmtId="0" fontId="8" fillId="0" borderId="0" xfId="0" applyFont="1" applyFill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0" fontId="15" fillId="4" borderId="1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7" fillId="0" borderId="8" xfId="0" applyFont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7" fillId="8" borderId="0" xfId="0" applyFont="1" applyFill="1" applyBorder="1" applyAlignment="1">
      <alignment vertical="center"/>
    </xf>
    <xf numFmtId="0" fontId="8" fillId="8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13" fillId="9" borderId="9" xfId="0" applyFont="1" applyFill="1" applyBorder="1" applyAlignment="1">
      <alignment horizontal="center" vertical="center"/>
    </xf>
    <xf numFmtId="0" fontId="15" fillId="8" borderId="4" xfId="0" applyFont="1" applyFill="1" applyBorder="1" applyAlignment="1"/>
    <xf numFmtId="0" fontId="15" fillId="8" borderId="10" xfId="0" applyFont="1" applyFill="1" applyBorder="1" applyAlignment="1"/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3" fillId="0" borderId="0" xfId="0" applyFont="1" applyProtection="1">
      <protection locked="0"/>
    </xf>
    <xf numFmtId="0" fontId="3" fillId="11" borderId="1" xfId="0" applyFont="1" applyFill="1" applyBorder="1" applyProtection="1">
      <protection locked="0"/>
    </xf>
    <xf numFmtId="0" fontId="3" fillId="0" borderId="1" xfId="0" applyFont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0" fontId="15" fillId="11" borderId="1" xfId="0" applyFont="1" applyFill="1" applyBorder="1" applyAlignment="1">
      <alignment horizontal="center" vertical="center"/>
    </xf>
    <xf numFmtId="0" fontId="15" fillId="12" borderId="1" xfId="0" applyFont="1" applyFill="1" applyBorder="1" applyAlignment="1">
      <alignment horizontal="center" vertical="center"/>
    </xf>
    <xf numFmtId="0" fontId="2" fillId="0" borderId="12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3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13" xfId="0" applyBorder="1"/>
    <xf numFmtId="0" fontId="18" fillId="0" borderId="13" xfId="0" applyFont="1" applyBorder="1"/>
    <xf numFmtId="0" fontId="9" fillId="12" borderId="1" xfId="0" applyFont="1" applyFill="1" applyBorder="1" applyAlignment="1">
      <alignment horizontal="center" vertical="center"/>
    </xf>
    <xf numFmtId="0" fontId="19" fillId="12" borderId="1" xfId="0" applyFont="1" applyFill="1" applyBorder="1" applyAlignment="1">
      <alignment vertical="center"/>
    </xf>
    <xf numFmtId="0" fontId="8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6" fillId="12" borderId="4" xfId="0" applyFont="1" applyFill="1" applyBorder="1" applyProtection="1">
      <protection locked="0"/>
    </xf>
    <xf numFmtId="0" fontId="2" fillId="0" borderId="1" xfId="0" applyFont="1" applyBorder="1"/>
    <xf numFmtId="0" fontId="2" fillId="0" borderId="14" xfId="0" applyFont="1" applyBorder="1" applyProtection="1">
      <protection locked="0"/>
    </xf>
    <xf numFmtId="0" fontId="2" fillId="0" borderId="0" xfId="0" applyFont="1"/>
    <xf numFmtId="0" fontId="2" fillId="0" borderId="4" xfId="0" applyFont="1" applyBorder="1"/>
    <xf numFmtId="0" fontId="21" fillId="3" borderId="2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15" fillId="8" borderId="3" xfId="0" applyFont="1" applyFill="1" applyBorder="1" applyAlignment="1">
      <alignment horizontal="center" vertical="center"/>
    </xf>
    <xf numFmtId="0" fontId="3" fillId="8" borderId="3" xfId="0" applyFont="1" applyFill="1" applyBorder="1" applyAlignment="1">
      <alignment horizontal="center"/>
    </xf>
    <xf numFmtId="0" fontId="2" fillId="8" borderId="1" xfId="0" applyFont="1" applyFill="1" applyBorder="1" applyProtection="1">
      <protection locked="0"/>
    </xf>
    <xf numFmtId="0" fontId="3" fillId="8" borderId="1" xfId="0" applyFont="1" applyFill="1" applyBorder="1" applyProtection="1">
      <protection locked="0"/>
    </xf>
    <xf numFmtId="0" fontId="3" fillId="8" borderId="1" xfId="0" applyFont="1" applyFill="1" applyBorder="1"/>
    <xf numFmtId="0" fontId="2" fillId="8" borderId="1" xfId="0" applyFont="1" applyFill="1" applyBorder="1"/>
    <xf numFmtId="0" fontId="15" fillId="8" borderId="2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21" fillId="8" borderId="2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0" fontId="21" fillId="8" borderId="3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0" fillId="8" borderId="13" xfId="0" applyFill="1" applyBorder="1"/>
    <xf numFmtId="0" fontId="2" fillId="8" borderId="1" xfId="0" applyFont="1" applyFill="1" applyBorder="1" applyAlignment="1" applyProtection="1">
      <alignment wrapText="1"/>
      <protection locked="0"/>
    </xf>
    <xf numFmtId="0" fontId="19" fillId="11" borderId="1" xfId="0" applyFont="1" applyFill="1" applyBorder="1" applyAlignment="1">
      <alignment vertical="center"/>
    </xf>
    <xf numFmtId="0" fontId="0" fillId="8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3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/>
    </xf>
    <xf numFmtId="0" fontId="9" fillId="2" borderId="10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23" fillId="0" borderId="4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10" borderId="1" xfId="0" applyFont="1" applyFill="1" applyBorder="1" applyAlignment="1">
      <alignment horizontal="left" vertical="center"/>
    </xf>
    <xf numFmtId="0" fontId="9" fillId="8" borderId="1" xfId="0" applyFont="1" applyFill="1" applyBorder="1" applyAlignment="1" applyProtection="1">
      <alignment horizontal="left"/>
      <protection hidden="1"/>
    </xf>
    <xf numFmtId="0" fontId="9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wrapText="1"/>
    </xf>
    <xf numFmtId="0" fontId="16" fillId="8" borderId="1" xfId="0" applyFont="1" applyFill="1" applyBorder="1" applyAlignment="1" applyProtection="1">
      <alignment horizontal="left"/>
      <protection hidden="1"/>
    </xf>
    <xf numFmtId="0" fontId="24" fillId="8" borderId="0" xfId="0" applyFont="1" applyFill="1" applyBorder="1" applyAlignment="1">
      <alignment horizontal="left"/>
    </xf>
    <xf numFmtId="0" fontId="9" fillId="0" borderId="6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5" borderId="6" xfId="0" applyFont="1" applyFill="1" applyBorder="1" applyAlignment="1">
      <alignment horizontal="center" vertical="center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9" fillId="8" borderId="4" xfId="0" applyFont="1" applyFill="1" applyBorder="1" applyAlignment="1" applyProtection="1">
      <alignment horizontal="left"/>
      <protection hidden="1"/>
    </xf>
    <xf numFmtId="0" fontId="9" fillId="8" borderId="10" xfId="0" applyFont="1" applyFill="1" applyBorder="1" applyAlignment="1" applyProtection="1">
      <alignment horizontal="left"/>
      <protection hidden="1"/>
    </xf>
    <xf numFmtId="0" fontId="9" fillId="8" borderId="13" xfId="0" applyFont="1" applyFill="1" applyBorder="1" applyAlignment="1" applyProtection="1">
      <alignment horizontal="left"/>
      <protection hidden="1"/>
    </xf>
    <xf numFmtId="0" fontId="13" fillId="8" borderId="1" xfId="0" applyFont="1" applyFill="1" applyBorder="1" applyAlignment="1">
      <alignment horizontal="left"/>
    </xf>
    <xf numFmtId="0" fontId="15" fillId="0" borderId="2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15" fillId="8" borderId="17" xfId="0" applyFont="1" applyFill="1" applyBorder="1" applyAlignment="1">
      <alignment horizontal="center"/>
    </xf>
    <xf numFmtId="0" fontId="15" fillId="8" borderId="0" xfId="0" applyFont="1" applyFill="1" applyBorder="1" applyAlignment="1">
      <alignment horizontal="center"/>
    </xf>
    <xf numFmtId="0" fontId="16" fillId="8" borderId="4" xfId="0" applyFont="1" applyFill="1" applyBorder="1" applyAlignment="1" applyProtection="1">
      <alignment horizontal="center"/>
      <protection hidden="1"/>
    </xf>
    <xf numFmtId="0" fontId="16" fillId="8" borderId="13" xfId="0" applyFont="1" applyFill="1" applyBorder="1" applyAlignment="1" applyProtection="1">
      <alignment horizontal="center"/>
      <protection hidden="1"/>
    </xf>
    <xf numFmtId="0" fontId="16" fillId="8" borderId="0" xfId="0" applyFont="1" applyFill="1" applyBorder="1" applyAlignment="1" applyProtection="1">
      <alignment horizontal="left"/>
      <protection hidden="1"/>
    </xf>
    <xf numFmtId="0" fontId="16" fillId="8" borderId="1" xfId="0" applyFont="1" applyFill="1" applyBorder="1" applyAlignment="1" applyProtection="1">
      <alignment horizontal="left"/>
      <protection locked="0" hidden="1"/>
    </xf>
    <xf numFmtId="0" fontId="9" fillId="8" borderId="1" xfId="0" applyFont="1" applyFill="1" applyBorder="1" applyAlignment="1" applyProtection="1">
      <alignment horizontal="left"/>
      <protection locked="0" hidden="1"/>
    </xf>
    <xf numFmtId="0" fontId="16" fillId="8" borderId="1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11906</xdr:colOff>
      <xdr:row>74</xdr:row>
      <xdr:rowOff>71437</xdr:rowOff>
    </xdr:from>
    <xdr:to>
      <xdr:col>13</xdr:col>
      <xdr:colOff>178594</xdr:colOff>
      <xdr:row>86</xdr:row>
      <xdr:rowOff>130968</xdr:rowOff>
    </xdr:to>
    <xdr:sp macro="" textlink="">
      <xdr:nvSpPr>
        <xdr:cNvPr id="2" name="pole tekstowe 1"/>
        <xdr:cNvSpPr txBox="1"/>
      </xdr:nvSpPr>
      <xdr:spPr>
        <a:xfrm>
          <a:off x="8370094" y="14001750"/>
          <a:ext cx="4536281" cy="23455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/>
            <a:t>Wybór:</a:t>
          </a:r>
        </a:p>
        <a:p>
          <a:r>
            <a:rPr lang="pl-PL" sz="1100"/>
            <a:t>2</a:t>
          </a:r>
          <a:r>
            <a:rPr lang="pl-PL" sz="1100" baseline="0"/>
            <a:t> semestr: 2 przedmioty z 3 propozycji:</a:t>
          </a: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Współczesne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dylematy moralne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pl-PL"/>
            <a:t> 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Narzędzia coachingowe dla zaawansowanych;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Przedmiot z zakresu filozofia klasyczna</a:t>
          </a:r>
          <a:endParaRPr lang="pl-PL"/>
        </a:p>
        <a:p>
          <a:endParaRPr lang="pl-PL"/>
        </a:p>
        <a:p>
          <a:r>
            <a:rPr lang="pl-PL"/>
            <a:t>3 semestr: 2 przedmioty z 3 propozycji: 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Selected ethical aspects of human enhancement; Warsztaty coachingowe dla zaawansowanych; </a:t>
          </a:r>
          <a:r>
            <a:rPr lang="pl-PL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Contemporary ethical issues in organizations</a:t>
          </a:r>
          <a:endParaRPr lang="pl-P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semestr: 2 przedmioty z 3 propozycji: Przedmiot z zakresu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Filozofia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współczesna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;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Przedmiot z zakresu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Filozofia przyrody i przyrodoznawstwa;</a:t>
          </a:r>
          <a:r>
            <a:rPr lang="pl-PL" sz="11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Przedmiot z zakresu</a:t>
          </a:r>
          <a:r>
            <a:rPr lang="pl-PL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Socio-political philosophy</a:t>
          </a:r>
          <a:r>
            <a:rPr lang="pl-PL"/>
            <a:t> </a:t>
          </a:r>
        </a:p>
        <a:p>
          <a:endParaRPr lang="pl-PL"/>
        </a:p>
        <a:p>
          <a:endParaRPr lang="pl-PL" sz="1100" baseline="0"/>
        </a:p>
        <a:p>
          <a:endParaRPr lang="pl-PL" sz="1100" baseline="0"/>
        </a:p>
        <a:p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0"/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 xml:space="preserve"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87"/>
  <sheetViews>
    <sheetView tabSelected="1" topLeftCell="A40" zoomScale="80" zoomScaleNormal="80" zoomScaleSheetLayoutView="80" workbookViewId="0">
      <selection activeCell="B66" sqref="B66"/>
    </sheetView>
  </sheetViews>
  <sheetFormatPr defaultRowHeight="14.25"/>
  <cols>
    <col min="1" max="1" width="3.5" style="5" customWidth="1"/>
    <col min="2" max="2" width="86.25" style="4" customWidth="1"/>
    <col min="3" max="3" width="6" style="5" customWidth="1"/>
    <col min="4" max="4" width="6.5" style="5" customWidth="1"/>
    <col min="5" max="5" width="7.5" style="5" customWidth="1"/>
    <col min="6" max="6" width="10.875" style="5" customWidth="1"/>
    <col min="7" max="7" width="9" style="5" customWidth="1"/>
    <col min="8" max="8" width="9.625" style="5" customWidth="1"/>
    <col min="9" max="9" width="5.375" style="5" customWidth="1"/>
    <col min="10" max="10" width="6" style="4" customWidth="1"/>
    <col min="11" max="11" width="4.625" style="4" customWidth="1"/>
    <col min="12" max="12" width="7" style="4" customWidth="1"/>
    <col min="13" max="14" width="4.625" style="4" customWidth="1"/>
    <col min="15" max="15" width="5.875" style="4" customWidth="1"/>
    <col min="16" max="17" width="4.625" style="4" customWidth="1"/>
    <col min="18" max="18" width="5.375" style="4" customWidth="1"/>
    <col min="19" max="20" width="4.625" style="4" customWidth="1"/>
    <col min="21" max="21" width="6.5" style="4" customWidth="1"/>
    <col min="22" max="22" width="9.375" style="2" bestFit="1" customWidth="1"/>
    <col min="23" max="23" width="9" style="2"/>
    <col min="24" max="24" width="12.25" style="2" customWidth="1"/>
    <col min="25" max="16384" width="9" style="2"/>
  </cols>
  <sheetData>
    <row r="1" spans="1:21" ht="14.25" customHeight="1">
      <c r="A1" s="202" t="s">
        <v>105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202"/>
    </row>
    <row r="2" spans="1:21">
      <c r="A2" s="174" t="s">
        <v>38</v>
      </c>
      <c r="B2" s="174"/>
      <c r="C2" s="171" t="s">
        <v>40</v>
      </c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9"/>
      <c r="O2" s="9"/>
      <c r="P2" s="12"/>
      <c r="Q2" s="11"/>
      <c r="R2" s="11"/>
      <c r="S2" s="9"/>
      <c r="T2" s="9"/>
      <c r="U2" s="9"/>
    </row>
    <row r="3" spans="1:21">
      <c r="A3" s="174" t="s">
        <v>39</v>
      </c>
      <c r="B3" s="174"/>
      <c r="C3" s="171" t="s">
        <v>41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9"/>
      <c r="O3" s="9"/>
      <c r="P3" s="11"/>
      <c r="Q3" s="11"/>
      <c r="R3" s="11"/>
      <c r="S3" s="9"/>
      <c r="T3" s="9"/>
      <c r="U3" s="9"/>
    </row>
    <row r="4" spans="1:21">
      <c r="A4" s="174" t="s">
        <v>0</v>
      </c>
      <c r="B4" s="174"/>
      <c r="C4" s="171" t="s">
        <v>42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1"/>
      <c r="O4" s="9"/>
      <c r="P4" s="13"/>
      <c r="Q4" s="11"/>
      <c r="R4" s="11"/>
      <c r="S4" s="9"/>
      <c r="T4" s="9"/>
      <c r="U4" s="9"/>
    </row>
    <row r="5" spans="1:21" s="3" customFormat="1">
      <c r="A5" s="203" t="s">
        <v>13</v>
      </c>
      <c r="B5" s="203"/>
      <c r="C5" s="204" t="s">
        <v>76</v>
      </c>
      <c r="D5" s="204"/>
      <c r="E5" s="204"/>
      <c r="F5" s="204"/>
      <c r="G5" s="204"/>
      <c r="H5" s="204"/>
      <c r="I5" s="204"/>
      <c r="J5" s="204"/>
      <c r="K5" s="204"/>
      <c r="L5" s="204"/>
      <c r="M5" s="204"/>
      <c r="N5" s="14"/>
      <c r="O5" s="15"/>
      <c r="P5" s="16"/>
      <c r="Q5" s="15"/>
      <c r="R5" s="14"/>
      <c r="S5" s="15"/>
      <c r="T5" s="15"/>
      <c r="U5" s="15"/>
    </row>
    <row r="6" spans="1:21">
      <c r="A6" s="174" t="s">
        <v>12</v>
      </c>
      <c r="B6" s="174"/>
      <c r="C6" s="171" t="s">
        <v>77</v>
      </c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1"/>
      <c r="O6" s="9"/>
      <c r="P6" s="11"/>
      <c r="Q6" s="11"/>
      <c r="R6" s="11"/>
      <c r="S6" s="9"/>
      <c r="T6" s="9"/>
      <c r="U6" s="9"/>
    </row>
    <row r="7" spans="1:21">
      <c r="A7" s="174" t="s">
        <v>14</v>
      </c>
      <c r="B7" s="174"/>
      <c r="C7" s="171" t="s">
        <v>43</v>
      </c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1"/>
      <c r="O7" s="175"/>
      <c r="P7" s="175"/>
      <c r="Q7" s="175"/>
      <c r="R7" s="175"/>
      <c r="S7" s="175"/>
      <c r="T7" s="175"/>
      <c r="U7" s="175"/>
    </row>
    <row r="8" spans="1:21">
      <c r="A8" s="174" t="s">
        <v>37</v>
      </c>
      <c r="B8" s="174"/>
      <c r="C8" s="188">
        <v>120</v>
      </c>
      <c r="D8" s="189"/>
      <c r="E8" s="189"/>
      <c r="F8" s="189"/>
      <c r="G8" s="189"/>
      <c r="H8" s="189"/>
      <c r="I8" s="189"/>
      <c r="J8" s="189"/>
      <c r="K8" s="189"/>
      <c r="L8" s="189"/>
      <c r="M8" s="190"/>
      <c r="N8" s="9"/>
      <c r="O8" s="175"/>
      <c r="P8" s="175"/>
      <c r="Q8" s="175"/>
      <c r="R8" s="175"/>
      <c r="S8" s="175"/>
      <c r="T8" s="175"/>
      <c r="U8" s="175"/>
    </row>
    <row r="9" spans="1:21">
      <c r="A9" s="174" t="s">
        <v>19</v>
      </c>
      <c r="B9" s="174"/>
      <c r="C9" s="171">
        <v>1034</v>
      </c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1"/>
      <c r="O9" s="175"/>
      <c r="P9" s="175"/>
      <c r="Q9" s="175"/>
      <c r="R9" s="175"/>
      <c r="S9" s="175"/>
      <c r="T9" s="175"/>
      <c r="U9" s="175"/>
    </row>
    <row r="10" spans="1:21">
      <c r="A10" s="174" t="s">
        <v>18</v>
      </c>
      <c r="B10" s="174"/>
      <c r="C10" s="191" t="s">
        <v>80</v>
      </c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7"/>
      <c r="O10" s="175"/>
      <c r="P10" s="175"/>
      <c r="Q10" s="175"/>
      <c r="R10" s="175"/>
      <c r="S10" s="175"/>
      <c r="T10" s="175"/>
      <c r="U10" s="175"/>
    </row>
    <row r="11" spans="1:21" s="1" customFormat="1">
      <c r="A11" s="174" t="s">
        <v>23</v>
      </c>
      <c r="B11" s="174"/>
      <c r="C11" s="191">
        <f>H70</f>
        <v>3004</v>
      </c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7"/>
      <c r="O11" s="9"/>
      <c r="P11" s="9"/>
      <c r="Q11" s="11"/>
      <c r="R11" s="11"/>
      <c r="S11" s="9"/>
      <c r="T11" s="9"/>
      <c r="U11" s="9"/>
    </row>
    <row r="12" spans="1:21">
      <c r="A12" s="51"/>
      <c r="B12" s="18"/>
      <c r="C12" s="10"/>
      <c r="D12" s="10"/>
      <c r="E12" s="10"/>
      <c r="F12" s="52"/>
      <c r="G12" s="52"/>
      <c r="H12" s="52"/>
      <c r="I12" s="53"/>
      <c r="J12" s="9"/>
      <c r="K12" s="11"/>
      <c r="L12" s="19"/>
      <c r="M12" s="19"/>
      <c r="N12" s="17"/>
      <c r="O12" s="9"/>
      <c r="P12" s="9"/>
      <c r="Q12" s="11"/>
      <c r="R12" s="11"/>
      <c r="S12" s="9"/>
      <c r="T12" s="9"/>
      <c r="U12" s="9"/>
    </row>
    <row r="13" spans="1:21">
      <c r="A13" s="200" t="s">
        <v>17</v>
      </c>
      <c r="B13" s="201"/>
      <c r="C13" s="20"/>
      <c r="D13" s="20"/>
      <c r="E13" s="20"/>
      <c r="F13" s="52"/>
      <c r="G13" s="52"/>
      <c r="H13" s="52"/>
      <c r="I13" s="53"/>
      <c r="J13" s="21"/>
      <c r="K13" s="21"/>
      <c r="L13" s="22"/>
      <c r="M13" s="22"/>
      <c r="N13" s="23"/>
      <c r="O13" s="21"/>
      <c r="P13" s="21"/>
      <c r="Q13" s="21"/>
      <c r="R13" s="21"/>
      <c r="S13" s="21"/>
      <c r="T13" s="21"/>
      <c r="U13" s="21"/>
    </row>
    <row r="14" spans="1:21">
      <c r="A14" s="205" t="s">
        <v>30</v>
      </c>
      <c r="B14" s="205"/>
      <c r="C14" s="84" t="s">
        <v>27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</row>
    <row r="15" spans="1:21">
      <c r="A15" s="205" t="s">
        <v>31</v>
      </c>
      <c r="B15" s="205"/>
      <c r="C15" s="84" t="s">
        <v>28</v>
      </c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</row>
    <row r="16" spans="1:21">
      <c r="A16" s="205" t="s">
        <v>32</v>
      </c>
      <c r="B16" s="205"/>
      <c r="C16" s="84" t="s">
        <v>29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</row>
    <row r="17" spans="1:24" ht="15" thickBot="1">
      <c r="A17" s="28"/>
      <c r="B17" s="11"/>
      <c r="C17" s="198"/>
      <c r="D17" s="198"/>
      <c r="E17" s="198"/>
      <c r="F17" s="198"/>
      <c r="G17" s="198"/>
      <c r="H17" s="198"/>
      <c r="I17" s="198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</row>
    <row r="18" spans="1:24" s="4" customFormat="1" ht="27.75" customHeight="1" thickBot="1">
      <c r="A18" s="156" t="s">
        <v>3</v>
      </c>
      <c r="B18" s="159" t="s">
        <v>25</v>
      </c>
      <c r="C18" s="154" t="s">
        <v>16</v>
      </c>
      <c r="D18" s="154" t="s">
        <v>20</v>
      </c>
      <c r="E18" s="154" t="s">
        <v>11</v>
      </c>
      <c r="F18" s="173" t="s">
        <v>22</v>
      </c>
      <c r="G18" s="173"/>
      <c r="H18" s="172" t="s">
        <v>24</v>
      </c>
      <c r="I18" s="197" t="s">
        <v>1</v>
      </c>
      <c r="J18" s="176" t="s">
        <v>4</v>
      </c>
      <c r="K18" s="177"/>
      <c r="L18" s="177"/>
      <c r="M18" s="177"/>
      <c r="N18" s="177"/>
      <c r="O18" s="194"/>
      <c r="P18" s="176" t="s">
        <v>8</v>
      </c>
      <c r="Q18" s="177"/>
      <c r="R18" s="177"/>
      <c r="S18" s="177"/>
      <c r="T18" s="177"/>
      <c r="U18" s="178"/>
    </row>
    <row r="19" spans="1:24" s="4" customFormat="1" ht="15" thickBot="1">
      <c r="A19" s="157"/>
      <c r="B19" s="159"/>
      <c r="C19" s="154"/>
      <c r="D19" s="154"/>
      <c r="E19" s="154"/>
      <c r="F19" s="172" t="s">
        <v>26</v>
      </c>
      <c r="G19" s="172" t="s">
        <v>15</v>
      </c>
      <c r="H19" s="172"/>
      <c r="I19" s="197"/>
      <c r="J19" s="185" t="s">
        <v>5</v>
      </c>
      <c r="K19" s="186"/>
      <c r="L19" s="187"/>
      <c r="M19" s="179" t="s">
        <v>7</v>
      </c>
      <c r="N19" s="180"/>
      <c r="O19" s="181"/>
      <c r="P19" s="151" t="s">
        <v>9</v>
      </c>
      <c r="Q19" s="152"/>
      <c r="R19" s="153"/>
      <c r="S19" s="182" t="s">
        <v>10</v>
      </c>
      <c r="T19" s="183"/>
      <c r="U19" s="184"/>
    </row>
    <row r="20" spans="1:24" s="4" customFormat="1">
      <c r="A20" s="157"/>
      <c r="B20" s="159"/>
      <c r="C20" s="154"/>
      <c r="D20" s="154"/>
      <c r="E20" s="154"/>
      <c r="F20" s="172"/>
      <c r="G20" s="172"/>
      <c r="H20" s="172"/>
      <c r="I20" s="197"/>
      <c r="J20" s="149" t="s">
        <v>2</v>
      </c>
      <c r="K20" s="29" t="s">
        <v>6</v>
      </c>
      <c r="L20" s="192" t="s">
        <v>1</v>
      </c>
      <c r="M20" s="149" t="s">
        <v>2</v>
      </c>
      <c r="N20" s="29" t="s">
        <v>6</v>
      </c>
      <c r="O20" s="192" t="s">
        <v>1</v>
      </c>
      <c r="P20" s="149" t="s">
        <v>2</v>
      </c>
      <c r="Q20" s="29" t="s">
        <v>6</v>
      </c>
      <c r="R20" s="195" t="s">
        <v>1</v>
      </c>
      <c r="S20" s="149" t="s">
        <v>2</v>
      </c>
      <c r="T20" s="29" t="s">
        <v>6</v>
      </c>
      <c r="U20" s="192" t="s">
        <v>1</v>
      </c>
    </row>
    <row r="21" spans="1:24" s="109" customFormat="1">
      <c r="A21" s="158"/>
      <c r="B21" s="159"/>
      <c r="C21" s="154"/>
      <c r="D21" s="154"/>
      <c r="E21" s="154"/>
      <c r="F21" s="172"/>
      <c r="G21" s="172"/>
      <c r="H21" s="172"/>
      <c r="I21" s="197"/>
      <c r="J21" s="150"/>
      <c r="K21" s="27" t="s">
        <v>21</v>
      </c>
      <c r="L21" s="193"/>
      <c r="M21" s="150"/>
      <c r="N21" s="27" t="s">
        <v>21</v>
      </c>
      <c r="O21" s="193"/>
      <c r="P21" s="150"/>
      <c r="Q21" s="27" t="s">
        <v>21</v>
      </c>
      <c r="R21" s="196"/>
      <c r="S21" s="150"/>
      <c r="T21" s="27" t="s">
        <v>21</v>
      </c>
      <c r="U21" s="193"/>
    </row>
    <row r="22" spans="1:24" s="109" customFormat="1">
      <c r="A22" s="160" t="s">
        <v>34</v>
      </c>
      <c r="B22" s="161"/>
      <c r="C22" s="161"/>
      <c r="D22" s="161"/>
      <c r="E22" s="162"/>
      <c r="F22" s="6">
        <f t="shared" ref="F22:U22" si="0">SUM(F23:F24)</f>
        <v>30</v>
      </c>
      <c r="G22" s="6">
        <f t="shared" si="0"/>
        <v>0</v>
      </c>
      <c r="H22" s="6">
        <f t="shared" si="0"/>
        <v>100</v>
      </c>
      <c r="I22" s="24">
        <f t="shared" si="0"/>
        <v>4</v>
      </c>
      <c r="J22" s="7">
        <f t="shared" si="0"/>
        <v>30</v>
      </c>
      <c r="K22" s="6">
        <f t="shared" si="0"/>
        <v>0</v>
      </c>
      <c r="L22" s="8">
        <f t="shared" si="0"/>
        <v>4</v>
      </c>
      <c r="M22" s="7">
        <f t="shared" si="0"/>
        <v>0</v>
      </c>
      <c r="N22" s="6">
        <f t="shared" si="0"/>
        <v>0</v>
      </c>
      <c r="O22" s="8">
        <f t="shared" si="0"/>
        <v>0</v>
      </c>
      <c r="P22" s="8">
        <f t="shared" si="0"/>
        <v>0</v>
      </c>
      <c r="Q22" s="8">
        <f t="shared" si="0"/>
        <v>0</v>
      </c>
      <c r="R22" s="8">
        <f t="shared" si="0"/>
        <v>0</v>
      </c>
      <c r="S22" s="8">
        <f t="shared" si="0"/>
        <v>0</v>
      </c>
      <c r="T22" s="8">
        <f t="shared" si="0"/>
        <v>0</v>
      </c>
      <c r="U22" s="8">
        <f t="shared" si="0"/>
        <v>0</v>
      </c>
    </row>
    <row r="23" spans="1:24" s="110" customFormat="1" ht="15">
      <c r="A23" s="37">
        <v>1</v>
      </c>
      <c r="B23" s="90" t="s">
        <v>44</v>
      </c>
      <c r="C23" s="58" t="s">
        <v>45</v>
      </c>
      <c r="D23" s="58" t="s">
        <v>45</v>
      </c>
      <c r="E23" s="58" t="s">
        <v>46</v>
      </c>
      <c r="F23" s="61">
        <v>15</v>
      </c>
      <c r="G23" s="61">
        <v>0</v>
      </c>
      <c r="H23" s="61">
        <f>I23*25</f>
        <v>50</v>
      </c>
      <c r="I23" s="62">
        <v>2</v>
      </c>
      <c r="J23" s="50">
        <v>15</v>
      </c>
      <c r="K23" s="37"/>
      <c r="L23" s="38">
        <v>2</v>
      </c>
      <c r="M23" s="63"/>
      <c r="N23" s="60"/>
      <c r="O23" s="64"/>
      <c r="P23" s="56"/>
      <c r="Q23" s="58"/>
      <c r="R23" s="59"/>
      <c r="S23" s="56"/>
      <c r="T23" s="58"/>
      <c r="U23" s="57"/>
    </row>
    <row r="24" spans="1:24" s="110" customFormat="1" ht="15">
      <c r="A24" s="37">
        <v>2</v>
      </c>
      <c r="B24" s="91" t="s">
        <v>47</v>
      </c>
      <c r="C24" s="58" t="s">
        <v>45</v>
      </c>
      <c r="D24" s="58" t="s">
        <v>45</v>
      </c>
      <c r="E24" s="58" t="s">
        <v>46</v>
      </c>
      <c r="F24" s="61">
        <v>15</v>
      </c>
      <c r="G24" s="61">
        <v>0</v>
      </c>
      <c r="H24" s="61">
        <f>I24*25</f>
        <v>50</v>
      </c>
      <c r="I24" s="62">
        <v>2</v>
      </c>
      <c r="J24" s="50">
        <v>15</v>
      </c>
      <c r="K24" s="37"/>
      <c r="L24" s="38">
        <v>2</v>
      </c>
      <c r="M24" s="50"/>
      <c r="N24" s="37"/>
      <c r="O24" s="38"/>
      <c r="P24" s="56"/>
      <c r="Q24" s="58"/>
      <c r="R24" s="59"/>
      <c r="S24" s="56"/>
      <c r="T24" s="58"/>
      <c r="U24" s="57"/>
    </row>
    <row r="25" spans="1:24" s="66" customFormat="1">
      <c r="A25" s="155" t="s">
        <v>33</v>
      </c>
      <c r="B25" s="155"/>
      <c r="C25" s="155"/>
      <c r="D25" s="155"/>
      <c r="E25" s="155"/>
      <c r="F25" s="40">
        <f t="shared" ref="F25:U25" si="1">SUM(F26:F26)</f>
        <v>120</v>
      </c>
      <c r="G25" s="40">
        <f t="shared" si="1"/>
        <v>120</v>
      </c>
      <c r="H25" s="40">
        <f t="shared" si="1"/>
        <v>500</v>
      </c>
      <c r="I25" s="42">
        <f t="shared" si="1"/>
        <v>20</v>
      </c>
      <c r="J25" s="39">
        <f t="shared" si="1"/>
        <v>0</v>
      </c>
      <c r="K25" s="40">
        <f t="shared" si="1"/>
        <v>30</v>
      </c>
      <c r="L25" s="41">
        <f t="shared" si="1"/>
        <v>4</v>
      </c>
      <c r="M25" s="39">
        <f t="shared" si="1"/>
        <v>0</v>
      </c>
      <c r="N25" s="40">
        <f t="shared" si="1"/>
        <v>30</v>
      </c>
      <c r="O25" s="41">
        <f t="shared" si="1"/>
        <v>4</v>
      </c>
      <c r="P25" s="39">
        <f t="shared" si="1"/>
        <v>0</v>
      </c>
      <c r="Q25" s="40">
        <f t="shared" si="1"/>
        <v>30</v>
      </c>
      <c r="R25" s="42">
        <f t="shared" si="1"/>
        <v>4</v>
      </c>
      <c r="S25" s="39">
        <f t="shared" si="1"/>
        <v>0</v>
      </c>
      <c r="T25" s="40">
        <f t="shared" si="1"/>
        <v>30</v>
      </c>
      <c r="U25" s="41">
        <f t="shared" si="1"/>
        <v>8</v>
      </c>
    </row>
    <row r="26" spans="1:24" s="66" customFormat="1" ht="15">
      <c r="A26" s="37">
        <v>3</v>
      </c>
      <c r="B26" s="92" t="s">
        <v>48</v>
      </c>
      <c r="C26" s="37" t="s">
        <v>49</v>
      </c>
      <c r="D26" s="37" t="s">
        <v>50</v>
      </c>
      <c r="E26" s="37" t="s">
        <v>51</v>
      </c>
      <c r="F26" s="61">
        <v>120</v>
      </c>
      <c r="G26" s="61">
        <v>120</v>
      </c>
      <c r="H26" s="61">
        <f>I26*25</f>
        <v>500</v>
      </c>
      <c r="I26" s="62">
        <v>20</v>
      </c>
      <c r="J26" s="50"/>
      <c r="K26" s="37">
        <v>30</v>
      </c>
      <c r="L26" s="38">
        <v>4</v>
      </c>
      <c r="M26" s="50"/>
      <c r="N26" s="37">
        <v>30</v>
      </c>
      <c r="O26" s="38">
        <v>4</v>
      </c>
      <c r="P26" s="50"/>
      <c r="Q26" s="37">
        <v>30</v>
      </c>
      <c r="R26" s="49">
        <v>4</v>
      </c>
      <c r="S26" s="50"/>
      <c r="T26" s="37">
        <v>30</v>
      </c>
      <c r="U26" s="38">
        <v>8</v>
      </c>
    </row>
    <row r="27" spans="1:24" s="66" customFormat="1">
      <c r="A27" s="155" t="s">
        <v>57</v>
      </c>
      <c r="B27" s="155"/>
      <c r="C27" s="155"/>
      <c r="D27" s="155"/>
      <c r="E27" s="155"/>
      <c r="F27" s="31">
        <f>SUM(F29:F32)</f>
        <v>105</v>
      </c>
      <c r="G27" s="31">
        <f>SUM(G29:G32)</f>
        <v>105</v>
      </c>
      <c r="H27" s="31">
        <f>SUM(H29:H32)</f>
        <v>275</v>
      </c>
      <c r="I27" s="31">
        <f>SUM(I29:I32)</f>
        <v>11</v>
      </c>
      <c r="J27" s="31">
        <f t="shared" ref="J27" si="2">SUM(J28:J32)</f>
        <v>0</v>
      </c>
      <c r="K27" s="31">
        <f>SUM(K29:K32)</f>
        <v>105</v>
      </c>
      <c r="L27" s="31">
        <f>SUM(L29:L32)</f>
        <v>11</v>
      </c>
      <c r="M27" s="30">
        <f t="shared" ref="M27:U27" si="3">SUM(M28:M37)</f>
        <v>0</v>
      </c>
      <c r="N27" s="31">
        <f t="shared" si="3"/>
        <v>0</v>
      </c>
      <c r="O27" s="32">
        <f t="shared" si="3"/>
        <v>0</v>
      </c>
      <c r="P27" s="30">
        <f t="shared" si="3"/>
        <v>0</v>
      </c>
      <c r="Q27" s="31">
        <f t="shared" si="3"/>
        <v>0</v>
      </c>
      <c r="R27" s="33">
        <f t="shared" si="3"/>
        <v>0</v>
      </c>
      <c r="S27" s="30">
        <f t="shared" si="3"/>
        <v>0</v>
      </c>
      <c r="T27" s="31">
        <f t="shared" si="3"/>
        <v>0</v>
      </c>
      <c r="U27" s="32">
        <f t="shared" si="3"/>
        <v>0</v>
      </c>
      <c r="V27" s="54"/>
      <c r="W27" s="54"/>
      <c r="X27" s="54"/>
    </row>
    <row r="28" spans="1:24" s="66" customFormat="1" ht="15">
      <c r="A28" s="98"/>
      <c r="B28" s="93" t="s">
        <v>52</v>
      </c>
      <c r="C28" s="98"/>
      <c r="D28" s="98"/>
      <c r="E28" s="98"/>
      <c r="F28" s="98">
        <f>SUM(F29:F32)</f>
        <v>105</v>
      </c>
      <c r="G28" s="98">
        <f t="shared" ref="G28:U28" si="4">SUM(G29:G32)</f>
        <v>105</v>
      </c>
      <c r="H28" s="98">
        <f t="shared" si="4"/>
        <v>275</v>
      </c>
      <c r="I28" s="98">
        <f t="shared" si="4"/>
        <v>11</v>
      </c>
      <c r="J28" s="98">
        <f t="shared" si="4"/>
        <v>0</v>
      </c>
      <c r="K28" s="98">
        <f t="shared" si="4"/>
        <v>105</v>
      </c>
      <c r="L28" s="98">
        <f t="shared" si="4"/>
        <v>11</v>
      </c>
      <c r="M28" s="98">
        <f t="shared" si="4"/>
        <v>0</v>
      </c>
      <c r="N28" s="98">
        <f t="shared" si="4"/>
        <v>0</v>
      </c>
      <c r="O28" s="98">
        <f t="shared" si="4"/>
        <v>0</v>
      </c>
      <c r="P28" s="98">
        <f t="shared" si="4"/>
        <v>0</v>
      </c>
      <c r="Q28" s="98">
        <f t="shared" si="4"/>
        <v>0</v>
      </c>
      <c r="R28" s="98">
        <f t="shared" si="4"/>
        <v>0</v>
      </c>
      <c r="S28" s="98">
        <f t="shared" si="4"/>
        <v>0</v>
      </c>
      <c r="T28" s="98">
        <f t="shared" si="4"/>
        <v>0</v>
      </c>
      <c r="U28" s="98">
        <f t="shared" si="4"/>
        <v>0</v>
      </c>
      <c r="V28" s="54"/>
      <c r="W28" s="54"/>
      <c r="X28" s="54"/>
    </row>
    <row r="29" spans="1:24" s="66" customFormat="1" ht="15">
      <c r="A29" s="37">
        <v>4</v>
      </c>
      <c r="B29" s="91" t="s">
        <v>78</v>
      </c>
      <c r="C29" s="58" t="s">
        <v>49</v>
      </c>
      <c r="D29" s="58" t="s">
        <v>45</v>
      </c>
      <c r="E29" s="58" t="s">
        <v>58</v>
      </c>
      <c r="F29" s="61">
        <v>30</v>
      </c>
      <c r="G29" s="61">
        <v>30</v>
      </c>
      <c r="H29" s="61">
        <f>I29*25</f>
        <v>75</v>
      </c>
      <c r="I29" s="62">
        <v>3</v>
      </c>
      <c r="J29" s="86"/>
      <c r="K29" s="95">
        <v>30</v>
      </c>
      <c r="L29" s="95">
        <v>3</v>
      </c>
      <c r="M29" s="86"/>
      <c r="N29" s="58"/>
      <c r="O29" s="87"/>
      <c r="P29" s="86"/>
      <c r="Q29" s="58"/>
      <c r="R29" s="88"/>
      <c r="S29" s="86"/>
      <c r="T29" s="58"/>
      <c r="U29" s="87"/>
      <c r="V29" s="54"/>
      <c r="W29" s="54"/>
      <c r="X29" s="54"/>
    </row>
    <row r="30" spans="1:24" s="66" customFormat="1" ht="15">
      <c r="A30" s="37">
        <v>5</v>
      </c>
      <c r="B30" s="94" t="s">
        <v>54</v>
      </c>
      <c r="C30" s="58" t="s">
        <v>49</v>
      </c>
      <c r="D30" s="58" t="s">
        <v>45</v>
      </c>
      <c r="E30" s="58" t="s">
        <v>58</v>
      </c>
      <c r="F30" s="61">
        <v>30</v>
      </c>
      <c r="G30" s="61">
        <v>30</v>
      </c>
      <c r="H30" s="61">
        <f t="shared" ref="H30:H49" si="5">I30*25</f>
        <v>75</v>
      </c>
      <c r="I30" s="62">
        <v>3</v>
      </c>
      <c r="J30" s="86"/>
      <c r="K30" s="95">
        <v>30</v>
      </c>
      <c r="L30" s="95">
        <v>3</v>
      </c>
      <c r="M30" s="86"/>
      <c r="N30" s="58"/>
      <c r="O30" s="87"/>
      <c r="P30" s="86"/>
      <c r="Q30" s="58"/>
      <c r="R30" s="88"/>
      <c r="S30" s="86"/>
      <c r="T30" s="58"/>
      <c r="U30" s="87"/>
      <c r="V30" s="54"/>
      <c r="W30" s="54"/>
      <c r="X30" s="54"/>
    </row>
    <row r="31" spans="1:24" s="66" customFormat="1" ht="15">
      <c r="A31" s="37">
        <v>6</v>
      </c>
      <c r="B31" s="94" t="s">
        <v>53</v>
      </c>
      <c r="C31" s="58" t="s">
        <v>49</v>
      </c>
      <c r="D31" s="58" t="s">
        <v>45</v>
      </c>
      <c r="E31" s="58" t="s">
        <v>58</v>
      </c>
      <c r="F31" s="61">
        <v>30</v>
      </c>
      <c r="G31" s="61">
        <v>30</v>
      </c>
      <c r="H31" s="61">
        <f t="shared" si="5"/>
        <v>75</v>
      </c>
      <c r="I31" s="62">
        <v>3</v>
      </c>
      <c r="J31" s="86"/>
      <c r="K31" s="95">
        <v>30</v>
      </c>
      <c r="L31" s="95">
        <v>3</v>
      </c>
      <c r="M31" s="86"/>
      <c r="N31" s="58"/>
      <c r="O31" s="87"/>
      <c r="P31" s="86"/>
      <c r="Q31" s="58"/>
      <c r="R31" s="88"/>
      <c r="S31" s="86"/>
      <c r="T31" s="58"/>
      <c r="U31" s="87"/>
      <c r="V31" s="54"/>
      <c r="W31" s="54"/>
      <c r="X31" s="54"/>
    </row>
    <row r="32" spans="1:24" s="66" customFormat="1" ht="15">
      <c r="A32" s="37">
        <v>7</v>
      </c>
      <c r="B32" s="94" t="s">
        <v>55</v>
      </c>
      <c r="C32" s="58" t="s">
        <v>49</v>
      </c>
      <c r="D32" s="58" t="s">
        <v>45</v>
      </c>
      <c r="E32" s="58" t="s">
        <v>58</v>
      </c>
      <c r="F32" s="61">
        <v>15</v>
      </c>
      <c r="G32" s="61">
        <v>15</v>
      </c>
      <c r="H32" s="61">
        <f t="shared" si="5"/>
        <v>50</v>
      </c>
      <c r="I32" s="62">
        <v>2</v>
      </c>
      <c r="J32" s="86"/>
      <c r="K32" s="95">
        <v>15</v>
      </c>
      <c r="L32" s="95">
        <v>2</v>
      </c>
      <c r="M32" s="86"/>
      <c r="N32" s="58"/>
      <c r="O32" s="87"/>
      <c r="P32" s="86"/>
      <c r="Q32" s="58"/>
      <c r="R32" s="88"/>
      <c r="S32" s="86"/>
      <c r="T32" s="58"/>
      <c r="U32" s="87"/>
      <c r="V32" s="54"/>
      <c r="W32" s="54"/>
      <c r="X32" s="54"/>
    </row>
    <row r="33" spans="1:24" s="66" customFormat="1" ht="15">
      <c r="A33" s="98"/>
      <c r="B33" s="93" t="s">
        <v>56</v>
      </c>
      <c r="C33" s="98"/>
      <c r="D33" s="98"/>
      <c r="E33" s="98"/>
      <c r="F33" s="98">
        <f>SUM(F34:F37)</f>
        <v>105</v>
      </c>
      <c r="G33" s="98">
        <f t="shared" ref="G33:U33" si="6">SUM(G34:G37)</f>
        <v>105</v>
      </c>
      <c r="H33" s="98">
        <f t="shared" si="6"/>
        <v>275</v>
      </c>
      <c r="I33" s="98">
        <f t="shared" si="6"/>
        <v>11</v>
      </c>
      <c r="J33" s="98">
        <f t="shared" si="6"/>
        <v>105</v>
      </c>
      <c r="K33" s="98">
        <f t="shared" si="6"/>
        <v>0</v>
      </c>
      <c r="L33" s="98">
        <f t="shared" si="6"/>
        <v>11</v>
      </c>
      <c r="M33" s="98">
        <f t="shared" si="6"/>
        <v>0</v>
      </c>
      <c r="N33" s="98">
        <f t="shared" si="6"/>
        <v>0</v>
      </c>
      <c r="O33" s="98">
        <f t="shared" si="6"/>
        <v>0</v>
      </c>
      <c r="P33" s="98">
        <f t="shared" si="6"/>
        <v>0</v>
      </c>
      <c r="Q33" s="98">
        <f t="shared" si="6"/>
        <v>0</v>
      </c>
      <c r="R33" s="98">
        <f t="shared" si="6"/>
        <v>0</v>
      </c>
      <c r="S33" s="98">
        <f t="shared" si="6"/>
        <v>0</v>
      </c>
      <c r="T33" s="98">
        <f t="shared" si="6"/>
        <v>0</v>
      </c>
      <c r="U33" s="98">
        <f t="shared" si="6"/>
        <v>0</v>
      </c>
      <c r="V33" s="54"/>
      <c r="W33" s="54"/>
      <c r="X33" s="54"/>
    </row>
    <row r="34" spans="1:24" s="66" customFormat="1" ht="15">
      <c r="A34" s="37">
        <v>8</v>
      </c>
      <c r="B34" s="142" t="s">
        <v>87</v>
      </c>
      <c r="C34" s="58" t="s">
        <v>49</v>
      </c>
      <c r="D34" s="58" t="s">
        <v>45</v>
      </c>
      <c r="E34" s="58" t="s">
        <v>58</v>
      </c>
      <c r="F34" s="61">
        <v>30</v>
      </c>
      <c r="G34" s="61">
        <v>30</v>
      </c>
      <c r="H34" s="61">
        <f t="shared" si="5"/>
        <v>75</v>
      </c>
      <c r="I34" s="62">
        <v>3</v>
      </c>
      <c r="J34" s="86">
        <v>30</v>
      </c>
      <c r="K34" s="95"/>
      <c r="L34" s="95">
        <v>3</v>
      </c>
      <c r="M34" s="86"/>
      <c r="N34" s="58"/>
      <c r="O34" s="87"/>
      <c r="P34" s="86"/>
      <c r="Q34" s="58"/>
      <c r="R34" s="88"/>
      <c r="S34" s="86"/>
      <c r="T34" s="58"/>
      <c r="U34" s="87"/>
      <c r="V34" s="54"/>
      <c r="W34" s="54"/>
      <c r="X34" s="54"/>
    </row>
    <row r="35" spans="1:24" s="66" customFormat="1" ht="15">
      <c r="A35" s="37">
        <v>9</v>
      </c>
      <c r="B35" s="142" t="s">
        <v>87</v>
      </c>
      <c r="C35" s="58" t="s">
        <v>49</v>
      </c>
      <c r="D35" s="58" t="s">
        <v>45</v>
      </c>
      <c r="E35" s="58" t="s">
        <v>58</v>
      </c>
      <c r="F35" s="61">
        <v>15</v>
      </c>
      <c r="G35" s="61">
        <v>15</v>
      </c>
      <c r="H35" s="61">
        <f t="shared" si="5"/>
        <v>50</v>
      </c>
      <c r="I35" s="62">
        <v>2</v>
      </c>
      <c r="J35" s="34">
        <v>30</v>
      </c>
      <c r="K35" s="95"/>
      <c r="L35" s="95">
        <v>3</v>
      </c>
      <c r="M35" s="34"/>
      <c r="N35" s="35"/>
      <c r="O35" s="36"/>
      <c r="P35" s="56"/>
      <c r="Q35" s="58"/>
      <c r="R35" s="59"/>
      <c r="S35" s="56"/>
      <c r="T35" s="58"/>
      <c r="U35" s="57"/>
      <c r="V35" s="54"/>
      <c r="W35" s="54"/>
      <c r="X35" s="54"/>
    </row>
    <row r="36" spans="1:24" s="127" customFormat="1" ht="15">
      <c r="A36" s="37">
        <v>10</v>
      </c>
      <c r="B36" s="131" t="s">
        <v>88</v>
      </c>
      <c r="C36" s="58" t="s">
        <v>49</v>
      </c>
      <c r="D36" s="58" t="s">
        <v>45</v>
      </c>
      <c r="E36" s="58" t="s">
        <v>58</v>
      </c>
      <c r="F36" s="61">
        <v>30</v>
      </c>
      <c r="G36" s="61">
        <v>30</v>
      </c>
      <c r="H36" s="61">
        <v>75</v>
      </c>
      <c r="I36" s="62">
        <v>3</v>
      </c>
      <c r="J36" s="34">
        <v>15</v>
      </c>
      <c r="K36" s="95"/>
      <c r="L36" s="95">
        <v>2</v>
      </c>
      <c r="M36" s="119"/>
      <c r="N36" s="120"/>
      <c r="O36" s="121"/>
      <c r="P36" s="123"/>
      <c r="Q36" s="122"/>
      <c r="R36" s="124"/>
      <c r="S36" s="123"/>
      <c r="T36" s="122"/>
      <c r="U36" s="125"/>
      <c r="V36" s="126"/>
      <c r="W36" s="126"/>
      <c r="X36" s="126"/>
    </row>
    <row r="37" spans="1:24" s="110" customFormat="1" ht="15">
      <c r="A37" s="37">
        <v>11</v>
      </c>
      <c r="B37" s="131" t="s">
        <v>89</v>
      </c>
      <c r="C37" s="58" t="s">
        <v>49</v>
      </c>
      <c r="D37" s="58" t="s">
        <v>45</v>
      </c>
      <c r="E37" s="58" t="s">
        <v>58</v>
      </c>
      <c r="F37" s="61">
        <v>30</v>
      </c>
      <c r="G37" s="61">
        <v>30</v>
      </c>
      <c r="H37" s="61">
        <f t="shared" si="5"/>
        <v>75</v>
      </c>
      <c r="I37" s="62">
        <v>3</v>
      </c>
      <c r="J37" s="56">
        <v>30</v>
      </c>
      <c r="K37" s="95"/>
      <c r="L37" s="95">
        <v>3</v>
      </c>
      <c r="M37" s="56"/>
      <c r="N37" s="58"/>
      <c r="O37" s="57"/>
      <c r="P37" s="56"/>
      <c r="Q37" s="58"/>
      <c r="R37" s="59"/>
      <c r="S37" s="56"/>
      <c r="T37" s="58"/>
      <c r="U37" s="57"/>
      <c r="V37" s="111"/>
      <c r="W37" s="111"/>
      <c r="X37" s="111"/>
    </row>
    <row r="38" spans="1:24" s="66" customFormat="1">
      <c r="A38" s="155" t="s">
        <v>65</v>
      </c>
      <c r="B38" s="155"/>
      <c r="C38" s="155"/>
      <c r="D38" s="155"/>
      <c r="E38" s="155"/>
      <c r="F38" s="40">
        <f t="shared" ref="F38:U38" si="7">SUM(F39:F49)</f>
        <v>330</v>
      </c>
      <c r="G38" s="40">
        <f t="shared" si="7"/>
        <v>330</v>
      </c>
      <c r="H38" s="40">
        <f t="shared" si="7"/>
        <v>950</v>
      </c>
      <c r="I38" s="42">
        <f t="shared" si="7"/>
        <v>38</v>
      </c>
      <c r="J38" s="39">
        <f t="shared" si="7"/>
        <v>0</v>
      </c>
      <c r="K38" s="40">
        <f t="shared" si="7"/>
        <v>90</v>
      </c>
      <c r="L38" s="41">
        <f t="shared" si="7"/>
        <v>11</v>
      </c>
      <c r="M38" s="39">
        <f t="shared" si="7"/>
        <v>0</v>
      </c>
      <c r="N38" s="40">
        <f t="shared" si="7"/>
        <v>120</v>
      </c>
      <c r="O38" s="41">
        <f t="shared" si="7"/>
        <v>14</v>
      </c>
      <c r="P38" s="39">
        <f t="shared" si="7"/>
        <v>0</v>
      </c>
      <c r="Q38" s="40">
        <f t="shared" si="7"/>
        <v>90</v>
      </c>
      <c r="R38" s="42">
        <f t="shared" si="7"/>
        <v>10</v>
      </c>
      <c r="S38" s="39">
        <f t="shared" si="7"/>
        <v>0</v>
      </c>
      <c r="T38" s="40">
        <f t="shared" si="7"/>
        <v>30</v>
      </c>
      <c r="U38" s="41">
        <f t="shared" si="7"/>
        <v>3</v>
      </c>
      <c r="V38" s="54"/>
      <c r="W38" s="54"/>
      <c r="X38" s="54"/>
    </row>
    <row r="39" spans="1:24" s="66" customFormat="1" ht="15">
      <c r="A39" s="37">
        <v>12</v>
      </c>
      <c r="B39" s="96" t="s">
        <v>59</v>
      </c>
      <c r="C39" s="58" t="s">
        <v>45</v>
      </c>
      <c r="D39" s="58" t="s">
        <v>45</v>
      </c>
      <c r="E39" s="58" t="s">
        <v>58</v>
      </c>
      <c r="F39" s="61">
        <v>30</v>
      </c>
      <c r="G39" s="61">
        <v>30</v>
      </c>
      <c r="H39" s="61">
        <f t="shared" si="5"/>
        <v>75</v>
      </c>
      <c r="I39" s="62">
        <v>3</v>
      </c>
      <c r="J39" s="34"/>
      <c r="K39" s="35">
        <v>30</v>
      </c>
      <c r="L39" s="36">
        <v>3</v>
      </c>
      <c r="M39" s="34"/>
      <c r="N39" s="35"/>
      <c r="O39" s="36"/>
      <c r="P39" s="56"/>
      <c r="Q39" s="58"/>
      <c r="R39" s="59"/>
      <c r="S39" s="56"/>
      <c r="T39" s="58"/>
      <c r="U39" s="57"/>
      <c r="V39" s="54"/>
      <c r="W39" s="54"/>
      <c r="X39" s="54"/>
    </row>
    <row r="40" spans="1:24" s="66" customFormat="1" ht="15">
      <c r="A40" s="37">
        <v>13</v>
      </c>
      <c r="B40" s="96" t="s">
        <v>60</v>
      </c>
      <c r="C40" s="58" t="s">
        <v>45</v>
      </c>
      <c r="D40" s="58" t="s">
        <v>45</v>
      </c>
      <c r="E40" s="58" t="s">
        <v>58</v>
      </c>
      <c r="F40" s="61">
        <v>30</v>
      </c>
      <c r="G40" s="61">
        <v>30</v>
      </c>
      <c r="H40" s="61">
        <f t="shared" si="5"/>
        <v>75</v>
      </c>
      <c r="I40" s="62">
        <v>3</v>
      </c>
      <c r="J40" s="34"/>
      <c r="K40" s="35"/>
      <c r="L40" s="36"/>
      <c r="M40" s="34"/>
      <c r="N40" s="35">
        <v>30</v>
      </c>
      <c r="O40" s="36">
        <v>3</v>
      </c>
      <c r="P40" s="86"/>
      <c r="Q40" s="58"/>
      <c r="R40" s="88"/>
      <c r="S40" s="86"/>
      <c r="T40" s="58"/>
      <c r="U40" s="87"/>
      <c r="V40" s="54"/>
      <c r="W40" s="54"/>
      <c r="X40" s="54"/>
    </row>
    <row r="41" spans="1:24" s="66" customFormat="1" ht="15">
      <c r="A41" s="37">
        <v>14</v>
      </c>
      <c r="B41" s="132" t="s">
        <v>85</v>
      </c>
      <c r="C41" s="58" t="s">
        <v>45</v>
      </c>
      <c r="D41" s="58" t="s">
        <v>45</v>
      </c>
      <c r="E41" s="58" t="s">
        <v>58</v>
      </c>
      <c r="F41" s="61">
        <v>30</v>
      </c>
      <c r="G41" s="61">
        <v>30</v>
      </c>
      <c r="H41" s="61">
        <f t="shared" si="5"/>
        <v>75</v>
      </c>
      <c r="I41" s="62">
        <v>3</v>
      </c>
      <c r="J41" s="34"/>
      <c r="K41" s="35"/>
      <c r="L41" s="36"/>
      <c r="M41" s="34"/>
      <c r="N41" s="35"/>
      <c r="O41" s="36"/>
      <c r="P41" s="86"/>
      <c r="Q41" s="58">
        <v>30</v>
      </c>
      <c r="R41" s="88">
        <v>3</v>
      </c>
      <c r="S41" s="86"/>
      <c r="T41" s="58"/>
      <c r="U41" s="87"/>
      <c r="V41" s="54"/>
      <c r="W41" s="54"/>
      <c r="X41" s="54"/>
    </row>
    <row r="42" spans="1:24" s="66" customFormat="1" ht="15">
      <c r="A42" s="37">
        <v>15</v>
      </c>
      <c r="B42" s="96" t="s">
        <v>61</v>
      </c>
      <c r="C42" s="58" t="s">
        <v>45</v>
      </c>
      <c r="D42" s="58" t="s">
        <v>45</v>
      </c>
      <c r="E42" s="58" t="s">
        <v>58</v>
      </c>
      <c r="F42" s="61">
        <v>30</v>
      </c>
      <c r="G42" s="61">
        <v>30</v>
      </c>
      <c r="H42" s="61">
        <f t="shared" si="5"/>
        <v>100</v>
      </c>
      <c r="I42" s="62">
        <v>4</v>
      </c>
      <c r="J42" s="34"/>
      <c r="K42" s="35">
        <v>30</v>
      </c>
      <c r="L42" s="36">
        <v>4</v>
      </c>
      <c r="M42" s="34"/>
      <c r="N42" s="35"/>
      <c r="O42" s="36"/>
      <c r="P42" s="86"/>
      <c r="Q42" s="58"/>
      <c r="R42" s="88"/>
      <c r="S42" s="86"/>
      <c r="T42" s="58"/>
      <c r="U42" s="87"/>
      <c r="V42" s="54"/>
      <c r="W42" s="54"/>
      <c r="X42" s="54"/>
    </row>
    <row r="43" spans="1:24" s="66" customFormat="1" ht="15">
      <c r="A43" s="37">
        <v>16</v>
      </c>
      <c r="B43" s="96" t="s">
        <v>62</v>
      </c>
      <c r="C43" s="58" t="s">
        <v>45</v>
      </c>
      <c r="D43" s="58" t="s">
        <v>45</v>
      </c>
      <c r="E43" s="58" t="s">
        <v>58</v>
      </c>
      <c r="F43" s="61">
        <v>30</v>
      </c>
      <c r="G43" s="61">
        <v>30</v>
      </c>
      <c r="H43" s="61">
        <f t="shared" si="5"/>
        <v>100</v>
      </c>
      <c r="I43" s="62">
        <v>4</v>
      </c>
      <c r="J43" s="34"/>
      <c r="K43" s="35"/>
      <c r="L43" s="36"/>
      <c r="M43" s="34"/>
      <c r="N43" s="35">
        <v>30</v>
      </c>
      <c r="O43" s="36">
        <v>4</v>
      </c>
      <c r="P43" s="86"/>
      <c r="Q43" s="58"/>
      <c r="R43" s="88"/>
      <c r="S43" s="86"/>
      <c r="T43" s="58"/>
      <c r="U43" s="87"/>
      <c r="V43" s="54"/>
      <c r="W43" s="54"/>
      <c r="X43" s="54"/>
    </row>
    <row r="44" spans="1:24" s="66" customFormat="1" ht="15">
      <c r="A44" s="37">
        <v>17</v>
      </c>
      <c r="B44" s="96" t="s">
        <v>86</v>
      </c>
      <c r="C44" s="58" t="s">
        <v>45</v>
      </c>
      <c r="D44" s="58" t="s">
        <v>45</v>
      </c>
      <c r="E44" s="58" t="s">
        <v>58</v>
      </c>
      <c r="F44" s="61">
        <v>30</v>
      </c>
      <c r="G44" s="61">
        <v>30</v>
      </c>
      <c r="H44" s="61">
        <f t="shared" si="5"/>
        <v>100</v>
      </c>
      <c r="I44" s="62">
        <v>4</v>
      </c>
      <c r="J44" s="34"/>
      <c r="K44" s="35"/>
      <c r="L44" s="36"/>
      <c r="M44" s="34"/>
      <c r="N44" s="35"/>
      <c r="O44" s="36"/>
      <c r="P44" s="86"/>
      <c r="Q44" s="58">
        <v>30</v>
      </c>
      <c r="R44" s="88">
        <v>4</v>
      </c>
      <c r="S44" s="86"/>
      <c r="T44" s="58"/>
      <c r="U44" s="87"/>
      <c r="V44" s="54"/>
      <c r="W44" s="54"/>
      <c r="X44" s="54"/>
    </row>
    <row r="45" spans="1:24" s="66" customFormat="1" ht="15">
      <c r="A45" s="37">
        <v>18</v>
      </c>
      <c r="B45" s="115" t="s">
        <v>79</v>
      </c>
      <c r="C45" s="58" t="s">
        <v>45</v>
      </c>
      <c r="D45" s="58" t="s">
        <v>45</v>
      </c>
      <c r="E45" s="58" t="s">
        <v>58</v>
      </c>
      <c r="F45" s="61">
        <v>30</v>
      </c>
      <c r="G45" s="61">
        <v>30</v>
      </c>
      <c r="H45" s="61">
        <f t="shared" si="5"/>
        <v>100</v>
      </c>
      <c r="I45" s="62">
        <v>4</v>
      </c>
      <c r="J45" s="134"/>
      <c r="K45" s="135"/>
      <c r="L45" s="128"/>
      <c r="M45" s="134"/>
      <c r="N45" s="135">
        <v>30</v>
      </c>
      <c r="O45" s="128">
        <v>4</v>
      </c>
      <c r="P45" s="86"/>
      <c r="Q45" s="58"/>
      <c r="R45" s="88"/>
      <c r="S45" s="86"/>
      <c r="T45" s="58"/>
      <c r="U45" s="87"/>
      <c r="V45" s="54"/>
      <c r="W45" s="54"/>
      <c r="X45" s="54"/>
    </row>
    <row r="46" spans="1:24" s="66" customFormat="1" ht="15">
      <c r="A46" s="37">
        <v>19</v>
      </c>
      <c r="B46" s="116" t="s">
        <v>64</v>
      </c>
      <c r="C46" s="58" t="s">
        <v>45</v>
      </c>
      <c r="D46" s="58" t="s">
        <v>45</v>
      </c>
      <c r="E46" s="58" t="s">
        <v>58</v>
      </c>
      <c r="F46" s="61">
        <v>30</v>
      </c>
      <c r="G46" s="61">
        <v>30</v>
      </c>
      <c r="H46" s="61">
        <f t="shared" si="5"/>
        <v>100</v>
      </c>
      <c r="I46" s="62">
        <v>4</v>
      </c>
      <c r="J46" s="134"/>
      <c r="K46" s="135">
        <v>30</v>
      </c>
      <c r="L46" s="128">
        <v>4</v>
      </c>
      <c r="M46" s="136"/>
      <c r="N46" s="137"/>
      <c r="O46" s="138"/>
      <c r="P46" s="86"/>
      <c r="Q46" s="58"/>
      <c r="R46" s="88"/>
      <c r="S46" s="86"/>
      <c r="T46" s="58"/>
      <c r="U46" s="87"/>
      <c r="V46" s="54"/>
      <c r="W46" s="54"/>
      <c r="X46" s="54"/>
    </row>
    <row r="47" spans="1:24" s="66" customFormat="1" ht="15">
      <c r="A47" s="37">
        <v>20</v>
      </c>
      <c r="B47" s="133" t="s">
        <v>82</v>
      </c>
      <c r="C47" s="58" t="s">
        <v>45</v>
      </c>
      <c r="D47" s="58" t="s">
        <v>45</v>
      </c>
      <c r="E47" s="58" t="s">
        <v>58</v>
      </c>
      <c r="F47" s="61">
        <v>30</v>
      </c>
      <c r="G47" s="61">
        <v>30</v>
      </c>
      <c r="H47" s="61">
        <f t="shared" si="5"/>
        <v>75</v>
      </c>
      <c r="I47" s="62">
        <v>3</v>
      </c>
      <c r="J47" s="34"/>
      <c r="K47" s="35"/>
      <c r="L47" s="36"/>
      <c r="M47" s="34"/>
      <c r="N47" s="35"/>
      <c r="O47" s="36"/>
      <c r="P47" s="86"/>
      <c r="Q47" s="58"/>
      <c r="R47" s="88"/>
      <c r="S47" s="86"/>
      <c r="T47" s="58">
        <v>30</v>
      </c>
      <c r="U47" s="87">
        <v>3</v>
      </c>
      <c r="V47" s="54"/>
      <c r="W47" s="54"/>
      <c r="X47" s="54"/>
    </row>
    <row r="48" spans="1:24" s="66" customFormat="1" ht="15">
      <c r="A48" s="37">
        <v>21</v>
      </c>
      <c r="B48" s="117" t="s">
        <v>63</v>
      </c>
      <c r="C48" s="58" t="s">
        <v>45</v>
      </c>
      <c r="D48" s="58" t="s">
        <v>45</v>
      </c>
      <c r="E48" s="58" t="s">
        <v>58</v>
      </c>
      <c r="F48" s="61">
        <v>30</v>
      </c>
      <c r="G48" s="61">
        <v>30</v>
      </c>
      <c r="H48" s="61">
        <f t="shared" si="5"/>
        <v>75</v>
      </c>
      <c r="I48" s="62">
        <v>3</v>
      </c>
      <c r="J48" s="34"/>
      <c r="K48" s="35"/>
      <c r="L48" s="36"/>
      <c r="M48" s="34"/>
      <c r="N48" s="35">
        <v>30</v>
      </c>
      <c r="O48" s="36">
        <v>3</v>
      </c>
      <c r="P48" s="56"/>
      <c r="Q48" s="58"/>
      <c r="R48" s="59"/>
      <c r="S48" s="56"/>
      <c r="T48" s="58"/>
      <c r="U48" s="57"/>
      <c r="V48" s="54"/>
      <c r="W48" s="54"/>
      <c r="X48" s="54"/>
    </row>
    <row r="49" spans="1:24" s="66" customFormat="1" ht="15">
      <c r="A49" s="37">
        <v>22</v>
      </c>
      <c r="B49" s="130" t="s">
        <v>81</v>
      </c>
      <c r="C49" s="58" t="s">
        <v>45</v>
      </c>
      <c r="D49" s="58" t="s">
        <v>45</v>
      </c>
      <c r="E49" s="58" t="s">
        <v>58</v>
      </c>
      <c r="F49" s="61">
        <v>30</v>
      </c>
      <c r="G49" s="61">
        <v>30</v>
      </c>
      <c r="H49" s="61">
        <f t="shared" si="5"/>
        <v>75</v>
      </c>
      <c r="I49" s="62">
        <v>3</v>
      </c>
      <c r="J49" s="34"/>
      <c r="K49" s="35"/>
      <c r="L49" s="36"/>
      <c r="M49" s="34"/>
      <c r="N49" s="35"/>
      <c r="O49" s="36"/>
      <c r="P49" s="56"/>
      <c r="Q49" s="58">
        <v>30</v>
      </c>
      <c r="R49" s="59">
        <v>3</v>
      </c>
      <c r="S49" s="56"/>
      <c r="T49" s="58"/>
      <c r="U49" s="57"/>
      <c r="V49" s="54"/>
      <c r="W49" s="54"/>
      <c r="X49" s="54"/>
    </row>
    <row r="50" spans="1:24" s="66" customFormat="1">
      <c r="A50" s="170" t="s">
        <v>91</v>
      </c>
      <c r="B50" s="170"/>
      <c r="C50" s="170"/>
      <c r="D50" s="170"/>
      <c r="E50" s="170"/>
      <c r="F50" s="55">
        <f>SUM(F51:F56)</f>
        <v>180</v>
      </c>
      <c r="G50" s="55">
        <f t="shared" ref="G50:U50" si="8">SUM(G51:G56)</f>
        <v>180</v>
      </c>
      <c r="H50" s="55">
        <f t="shared" si="8"/>
        <v>450</v>
      </c>
      <c r="I50" s="55">
        <f t="shared" si="8"/>
        <v>18</v>
      </c>
      <c r="J50" s="55">
        <f t="shared" si="8"/>
        <v>0</v>
      </c>
      <c r="K50" s="55">
        <f t="shared" si="8"/>
        <v>0</v>
      </c>
      <c r="L50" s="55">
        <f t="shared" si="8"/>
        <v>0</v>
      </c>
      <c r="M50" s="55">
        <f t="shared" si="8"/>
        <v>0</v>
      </c>
      <c r="N50" s="55">
        <f t="shared" si="8"/>
        <v>60</v>
      </c>
      <c r="O50" s="55">
        <f t="shared" si="8"/>
        <v>6</v>
      </c>
      <c r="P50" s="55">
        <f t="shared" si="8"/>
        <v>0</v>
      </c>
      <c r="Q50" s="55">
        <f t="shared" si="8"/>
        <v>60</v>
      </c>
      <c r="R50" s="55">
        <f t="shared" si="8"/>
        <v>6</v>
      </c>
      <c r="S50" s="55">
        <f t="shared" si="8"/>
        <v>0</v>
      </c>
      <c r="T50" s="55">
        <f t="shared" si="8"/>
        <v>60</v>
      </c>
      <c r="U50" s="55">
        <f t="shared" si="8"/>
        <v>6</v>
      </c>
      <c r="V50" s="54"/>
      <c r="W50" s="54"/>
      <c r="X50" s="54"/>
    </row>
    <row r="51" spans="1:24" s="66" customFormat="1" ht="15">
      <c r="A51" s="37">
        <v>23</v>
      </c>
      <c r="B51" s="96" t="s">
        <v>90</v>
      </c>
      <c r="C51" s="58" t="s">
        <v>49</v>
      </c>
      <c r="D51" s="58" t="s">
        <v>45</v>
      </c>
      <c r="E51" s="58" t="s">
        <v>58</v>
      </c>
      <c r="F51" s="61">
        <v>30</v>
      </c>
      <c r="G51" s="61">
        <v>30</v>
      </c>
      <c r="H51" s="61">
        <f t="shared" ref="H51:H64" si="9">I51*25</f>
        <v>75</v>
      </c>
      <c r="I51" s="62">
        <v>3</v>
      </c>
      <c r="J51" s="34"/>
      <c r="K51" s="35"/>
      <c r="L51" s="36"/>
      <c r="M51" s="34"/>
      <c r="N51" s="35">
        <v>30</v>
      </c>
      <c r="O51" s="36">
        <v>3</v>
      </c>
      <c r="P51" s="86"/>
      <c r="Q51" s="58"/>
      <c r="R51" s="88"/>
      <c r="S51" s="86"/>
      <c r="T51" s="58"/>
      <c r="U51" s="87"/>
      <c r="V51" s="54"/>
      <c r="W51" s="54"/>
      <c r="X51" s="54"/>
    </row>
    <row r="52" spans="1:24" s="66" customFormat="1" ht="15">
      <c r="A52" s="37">
        <v>24</v>
      </c>
      <c r="B52" s="132" t="s">
        <v>90</v>
      </c>
      <c r="C52" s="58" t="s">
        <v>49</v>
      </c>
      <c r="D52" s="58" t="s">
        <v>45</v>
      </c>
      <c r="E52" s="58" t="s">
        <v>58</v>
      </c>
      <c r="F52" s="61">
        <v>30</v>
      </c>
      <c r="G52" s="61">
        <v>30</v>
      </c>
      <c r="H52" s="61">
        <f t="shared" si="9"/>
        <v>75</v>
      </c>
      <c r="I52" s="62">
        <v>3</v>
      </c>
      <c r="J52" s="34"/>
      <c r="K52" s="35"/>
      <c r="L52" s="36"/>
      <c r="M52" s="134"/>
      <c r="N52" s="135">
        <v>30</v>
      </c>
      <c r="O52" s="128">
        <v>3</v>
      </c>
      <c r="P52" s="134"/>
      <c r="Q52" s="135"/>
      <c r="R52" s="88"/>
      <c r="S52" s="86"/>
      <c r="T52" s="58"/>
      <c r="U52" s="87"/>
      <c r="V52" s="54"/>
      <c r="W52" s="54"/>
      <c r="X52" s="54"/>
    </row>
    <row r="53" spans="1:24" s="66" customFormat="1" ht="15">
      <c r="A53" s="37">
        <v>25</v>
      </c>
      <c r="B53" s="96" t="s">
        <v>90</v>
      </c>
      <c r="C53" s="58" t="s">
        <v>49</v>
      </c>
      <c r="D53" s="58" t="s">
        <v>45</v>
      </c>
      <c r="E53" s="58" t="s">
        <v>58</v>
      </c>
      <c r="F53" s="61">
        <v>30</v>
      </c>
      <c r="G53" s="61">
        <v>30</v>
      </c>
      <c r="H53" s="61">
        <f t="shared" si="9"/>
        <v>75</v>
      </c>
      <c r="I53" s="62">
        <v>3</v>
      </c>
      <c r="J53" s="34"/>
      <c r="K53" s="35"/>
      <c r="L53" s="36"/>
      <c r="M53" s="134"/>
      <c r="N53" s="135"/>
      <c r="O53" s="128"/>
      <c r="P53" s="134"/>
      <c r="Q53" s="135">
        <v>30</v>
      </c>
      <c r="R53" s="88">
        <v>3</v>
      </c>
      <c r="S53" s="86"/>
      <c r="T53" s="58"/>
      <c r="U53" s="87"/>
      <c r="V53" s="54"/>
      <c r="W53" s="54"/>
      <c r="X53" s="54"/>
    </row>
    <row r="54" spans="1:24" s="66" customFormat="1" ht="15">
      <c r="A54" s="37">
        <v>26</v>
      </c>
      <c r="B54" s="132" t="s">
        <v>90</v>
      </c>
      <c r="C54" s="58" t="s">
        <v>49</v>
      </c>
      <c r="D54" s="58" t="s">
        <v>45</v>
      </c>
      <c r="E54" s="58" t="s">
        <v>58</v>
      </c>
      <c r="F54" s="61">
        <v>30</v>
      </c>
      <c r="G54" s="61">
        <v>30</v>
      </c>
      <c r="H54" s="61">
        <f t="shared" si="9"/>
        <v>75</v>
      </c>
      <c r="I54" s="62">
        <v>3</v>
      </c>
      <c r="J54" s="34"/>
      <c r="K54" s="35"/>
      <c r="L54" s="36"/>
      <c r="M54" s="134"/>
      <c r="N54" s="135"/>
      <c r="O54" s="128"/>
      <c r="P54" s="134"/>
      <c r="Q54" s="135">
        <v>30</v>
      </c>
      <c r="R54" s="88">
        <v>3</v>
      </c>
      <c r="S54" s="86"/>
      <c r="T54" s="58"/>
      <c r="U54" s="87"/>
      <c r="V54" s="54"/>
      <c r="W54" s="54"/>
      <c r="X54" s="54"/>
    </row>
    <row r="55" spans="1:24" s="66" customFormat="1" ht="15">
      <c r="A55" s="37">
        <v>27</v>
      </c>
      <c r="B55" s="96" t="s">
        <v>90</v>
      </c>
      <c r="C55" s="58" t="s">
        <v>49</v>
      </c>
      <c r="D55" s="58" t="s">
        <v>45</v>
      </c>
      <c r="E55" s="58" t="s">
        <v>58</v>
      </c>
      <c r="F55" s="61">
        <v>30</v>
      </c>
      <c r="G55" s="61">
        <v>30</v>
      </c>
      <c r="H55" s="61">
        <f t="shared" si="9"/>
        <v>75</v>
      </c>
      <c r="I55" s="62">
        <v>3</v>
      </c>
      <c r="J55" s="34"/>
      <c r="K55" s="35"/>
      <c r="L55" s="36"/>
      <c r="M55" s="34"/>
      <c r="N55" s="35"/>
      <c r="O55" s="36"/>
      <c r="P55" s="86"/>
      <c r="Q55" s="58"/>
      <c r="R55" s="88"/>
      <c r="S55" s="86"/>
      <c r="T55" s="58">
        <v>30</v>
      </c>
      <c r="U55" s="87">
        <v>3</v>
      </c>
      <c r="V55" s="54"/>
      <c r="W55" s="54"/>
      <c r="X55" s="54"/>
    </row>
    <row r="56" spans="1:24" s="66" customFormat="1" ht="15">
      <c r="A56" s="37">
        <v>28</v>
      </c>
      <c r="B56" s="97" t="s">
        <v>90</v>
      </c>
      <c r="C56" s="58" t="s">
        <v>49</v>
      </c>
      <c r="D56" s="58" t="s">
        <v>45</v>
      </c>
      <c r="E56" s="58" t="s">
        <v>58</v>
      </c>
      <c r="F56" s="61">
        <v>30</v>
      </c>
      <c r="G56" s="61">
        <v>30</v>
      </c>
      <c r="H56" s="61">
        <f t="shared" si="9"/>
        <v>75</v>
      </c>
      <c r="I56" s="62">
        <v>3</v>
      </c>
      <c r="J56" s="34"/>
      <c r="K56" s="35"/>
      <c r="L56" s="36"/>
      <c r="M56" s="34"/>
      <c r="N56" s="35"/>
      <c r="O56" s="36"/>
      <c r="P56" s="86"/>
      <c r="Q56" s="58"/>
      <c r="R56" s="88"/>
      <c r="S56" s="86"/>
      <c r="T56" s="58">
        <v>30</v>
      </c>
      <c r="U56" s="87">
        <v>3</v>
      </c>
      <c r="V56" s="54"/>
      <c r="W56" s="54"/>
      <c r="X56" s="54"/>
    </row>
    <row r="57" spans="1:24" s="113" customFormat="1">
      <c r="A57" s="107" t="s">
        <v>92</v>
      </c>
      <c r="B57" s="108" t="s">
        <v>94</v>
      </c>
      <c r="C57" s="107"/>
      <c r="D57" s="107"/>
      <c r="E57" s="107"/>
      <c r="F57" s="107">
        <f>SUM(F58:F62)</f>
        <v>150</v>
      </c>
      <c r="G57" s="107">
        <f>SUM(G58:G62)</f>
        <v>150</v>
      </c>
      <c r="H57" s="107">
        <f>SUM(H58:H62)</f>
        <v>375</v>
      </c>
      <c r="I57" s="107">
        <f>SUM(I58:I62)</f>
        <v>15</v>
      </c>
      <c r="J57" s="107">
        <f t="shared" ref="J57:P57" si="10">SUM(J58:J59)</f>
        <v>0</v>
      </c>
      <c r="K57" s="107">
        <f t="shared" si="10"/>
        <v>0</v>
      </c>
      <c r="L57" s="107">
        <f t="shared" si="10"/>
        <v>0</v>
      </c>
      <c r="M57" s="107">
        <f t="shared" si="10"/>
        <v>0</v>
      </c>
      <c r="N57" s="107">
        <f t="shared" si="10"/>
        <v>0</v>
      </c>
      <c r="O57" s="107">
        <f t="shared" si="10"/>
        <v>0</v>
      </c>
      <c r="P57" s="107">
        <f t="shared" si="10"/>
        <v>0</v>
      </c>
      <c r="Q57" s="107">
        <f>SUM(Q58:Q62)</f>
        <v>60</v>
      </c>
      <c r="R57" s="107">
        <f>SUM(R58:R62)</f>
        <v>6</v>
      </c>
      <c r="S57" s="107">
        <f>SUM(S58:S59)</f>
        <v>0</v>
      </c>
      <c r="T57" s="107">
        <f>SUM(T58:T62)</f>
        <v>90</v>
      </c>
      <c r="U57" s="107">
        <f>SUM(U58:U62)</f>
        <v>9</v>
      </c>
      <c r="V57" s="112"/>
      <c r="W57" s="112"/>
      <c r="X57" s="112"/>
    </row>
    <row r="58" spans="1:24" s="66" customFormat="1" ht="15">
      <c r="A58" s="37">
        <v>29</v>
      </c>
      <c r="B58" s="96" t="s">
        <v>69</v>
      </c>
      <c r="C58" s="58" t="s">
        <v>45</v>
      </c>
      <c r="D58" s="58" t="s">
        <v>50</v>
      </c>
      <c r="E58" s="58" t="s">
        <v>51</v>
      </c>
      <c r="F58" s="61">
        <v>30</v>
      </c>
      <c r="G58" s="61">
        <v>30</v>
      </c>
      <c r="H58" s="61">
        <f t="shared" si="9"/>
        <v>75</v>
      </c>
      <c r="I58" s="62">
        <v>3</v>
      </c>
      <c r="J58" s="34"/>
      <c r="K58" s="35"/>
      <c r="L58" s="36"/>
      <c r="M58" s="34"/>
      <c r="N58" s="35"/>
      <c r="O58" s="36"/>
      <c r="P58" s="102"/>
      <c r="Q58" s="103">
        <v>30</v>
      </c>
      <c r="R58" s="104">
        <v>3</v>
      </c>
      <c r="S58" s="105"/>
      <c r="T58" s="103"/>
      <c r="U58" s="104"/>
      <c r="V58" s="54"/>
      <c r="W58" s="54"/>
      <c r="X58" s="54"/>
    </row>
    <row r="59" spans="1:24" s="66" customFormat="1" ht="15">
      <c r="A59" s="37">
        <v>30</v>
      </c>
      <c r="B59" s="96" t="s">
        <v>70</v>
      </c>
      <c r="C59" s="58" t="s">
        <v>45</v>
      </c>
      <c r="D59" s="58" t="s">
        <v>50</v>
      </c>
      <c r="E59" s="58" t="s">
        <v>51</v>
      </c>
      <c r="F59" s="61">
        <v>30</v>
      </c>
      <c r="G59" s="61">
        <v>30</v>
      </c>
      <c r="H59" s="61">
        <f t="shared" si="9"/>
        <v>75</v>
      </c>
      <c r="I59" s="62">
        <v>3</v>
      </c>
      <c r="J59" s="34"/>
      <c r="K59" s="35"/>
      <c r="L59" s="36"/>
      <c r="M59" s="34"/>
      <c r="N59" s="35"/>
      <c r="O59" s="36"/>
      <c r="P59" s="102"/>
      <c r="Q59" s="103"/>
      <c r="R59" s="104"/>
      <c r="S59" s="105"/>
      <c r="T59" s="103">
        <v>30</v>
      </c>
      <c r="U59" s="104">
        <v>3</v>
      </c>
      <c r="V59" s="54"/>
      <c r="W59" s="54"/>
      <c r="X59" s="54"/>
    </row>
    <row r="60" spans="1:24" s="66" customFormat="1" ht="15">
      <c r="A60" s="37">
        <v>31</v>
      </c>
      <c r="B60" s="145" t="s">
        <v>106</v>
      </c>
      <c r="C60" s="37" t="s">
        <v>45</v>
      </c>
      <c r="D60" s="58" t="s">
        <v>45</v>
      </c>
      <c r="E60" s="58" t="s">
        <v>58</v>
      </c>
      <c r="F60" s="61">
        <v>30</v>
      </c>
      <c r="G60" s="61">
        <v>30</v>
      </c>
      <c r="H60" s="61">
        <f t="shared" si="9"/>
        <v>75</v>
      </c>
      <c r="I60" s="62">
        <v>3</v>
      </c>
      <c r="J60" s="34"/>
      <c r="K60" s="35"/>
      <c r="L60" s="36"/>
      <c r="M60" s="34"/>
      <c r="N60" s="35"/>
      <c r="O60" s="36"/>
      <c r="P60" s="139"/>
      <c r="Q60" s="140"/>
      <c r="R60" s="129"/>
      <c r="S60" s="141"/>
      <c r="T60" s="140">
        <v>30</v>
      </c>
      <c r="U60" s="129">
        <v>3</v>
      </c>
      <c r="V60" s="54"/>
      <c r="W60" s="54"/>
      <c r="X60" s="54"/>
    </row>
    <row r="61" spans="1:24" s="66" customFormat="1" ht="15">
      <c r="A61" s="37">
        <v>32</v>
      </c>
      <c r="B61" s="145" t="s">
        <v>100</v>
      </c>
      <c r="C61" s="37" t="s">
        <v>45</v>
      </c>
      <c r="D61" s="58" t="s">
        <v>45</v>
      </c>
      <c r="E61" s="58" t="s">
        <v>58</v>
      </c>
      <c r="F61" s="61">
        <v>30</v>
      </c>
      <c r="G61" s="61">
        <v>30</v>
      </c>
      <c r="H61" s="61">
        <f t="shared" si="9"/>
        <v>75</v>
      </c>
      <c r="I61" s="61">
        <v>3</v>
      </c>
      <c r="J61" s="35"/>
      <c r="K61" s="35"/>
      <c r="L61" s="35"/>
      <c r="M61" s="35"/>
      <c r="N61" s="35"/>
      <c r="O61" s="35"/>
      <c r="P61" s="140"/>
      <c r="Q61" s="140">
        <v>30</v>
      </c>
      <c r="R61" s="140">
        <v>3</v>
      </c>
      <c r="S61" s="144"/>
      <c r="T61" s="140"/>
      <c r="U61" s="140"/>
      <c r="V61" s="54"/>
      <c r="W61" s="54"/>
      <c r="X61" s="54"/>
    </row>
    <row r="62" spans="1:24" s="66" customFormat="1" ht="15">
      <c r="A62" s="37">
        <v>33</v>
      </c>
      <c r="B62" s="145" t="s">
        <v>101</v>
      </c>
      <c r="C62" s="37" t="s">
        <v>45</v>
      </c>
      <c r="D62" s="58" t="s">
        <v>45</v>
      </c>
      <c r="E62" s="58" t="s">
        <v>58</v>
      </c>
      <c r="F62" s="61">
        <v>30</v>
      </c>
      <c r="G62" s="61">
        <v>30</v>
      </c>
      <c r="H62" s="61">
        <f t="shared" si="9"/>
        <v>75</v>
      </c>
      <c r="I62" s="61">
        <v>3</v>
      </c>
      <c r="J62" s="35"/>
      <c r="K62" s="35"/>
      <c r="L62" s="35"/>
      <c r="M62" s="35"/>
      <c r="N62" s="35"/>
      <c r="O62" s="35"/>
      <c r="P62" s="140"/>
      <c r="Q62" s="140"/>
      <c r="R62" s="140"/>
      <c r="S62" s="144"/>
      <c r="T62" s="140">
        <v>30</v>
      </c>
      <c r="U62" s="140">
        <v>3</v>
      </c>
      <c r="V62" s="54"/>
      <c r="W62" s="54"/>
      <c r="X62" s="54"/>
    </row>
    <row r="63" spans="1:24" s="66" customFormat="1">
      <c r="A63" s="107" t="s">
        <v>95</v>
      </c>
      <c r="B63" s="114" t="s">
        <v>96</v>
      </c>
      <c r="C63" s="99"/>
      <c r="D63" s="99"/>
      <c r="E63" s="99"/>
      <c r="F63" s="107">
        <f>SUM(F64:F67)</f>
        <v>115</v>
      </c>
      <c r="G63" s="107">
        <f>SUM(G64:G67)</f>
        <v>115</v>
      </c>
      <c r="H63" s="107">
        <f>SUM(H64:H67)</f>
        <v>350</v>
      </c>
      <c r="I63" s="107">
        <f>SUM(I64:I67)</f>
        <v>14</v>
      </c>
      <c r="J63" s="107">
        <f>SUM(J64:J65)</f>
        <v>0</v>
      </c>
      <c r="K63" s="107">
        <f>SUM(K64:K65)</f>
        <v>0</v>
      </c>
      <c r="L63" s="107">
        <f>SUM(L64:L65)</f>
        <v>0</v>
      </c>
      <c r="M63" s="107">
        <f>SUM(M64:M65)</f>
        <v>0</v>
      </c>
      <c r="N63" s="107">
        <f>SUM(N64:N67)</f>
        <v>45</v>
      </c>
      <c r="O63" s="107">
        <f>SUM(O64:O67)</f>
        <v>6</v>
      </c>
      <c r="P63" s="107">
        <f>SUM(P64:P65)</f>
        <v>0</v>
      </c>
      <c r="Q63" s="107">
        <f>SUM(Q64:Q67)</f>
        <v>30</v>
      </c>
      <c r="R63" s="107">
        <f>SUM(R64:R67)</f>
        <v>4</v>
      </c>
      <c r="S63" s="107">
        <f>SUM(S64:S65)</f>
        <v>0</v>
      </c>
      <c r="T63" s="107">
        <f>SUM(T64:T67)</f>
        <v>40</v>
      </c>
      <c r="U63" s="107">
        <f>SUM(U64:U67)</f>
        <v>4</v>
      </c>
      <c r="V63" s="54"/>
      <c r="W63" s="54"/>
      <c r="X63" s="54"/>
    </row>
    <row r="64" spans="1:24" s="66" customFormat="1" ht="15">
      <c r="A64" s="37">
        <v>34</v>
      </c>
      <c r="B64" s="101" t="s">
        <v>72</v>
      </c>
      <c r="C64" s="58" t="s">
        <v>45</v>
      </c>
      <c r="D64" s="58" t="s">
        <v>45</v>
      </c>
      <c r="E64" s="58" t="s">
        <v>58</v>
      </c>
      <c r="F64" s="61">
        <v>15</v>
      </c>
      <c r="G64" s="61">
        <v>15</v>
      </c>
      <c r="H64" s="61">
        <f t="shared" si="9"/>
        <v>50</v>
      </c>
      <c r="I64" s="62">
        <v>2</v>
      </c>
      <c r="J64" s="34"/>
      <c r="K64" s="35"/>
      <c r="L64" s="36"/>
      <c r="M64" s="106"/>
      <c r="N64" s="103">
        <v>15</v>
      </c>
      <c r="O64" s="104">
        <v>2</v>
      </c>
      <c r="P64" s="102"/>
      <c r="Q64" s="103"/>
      <c r="R64" s="104"/>
      <c r="S64" s="86"/>
      <c r="T64" s="58"/>
      <c r="U64" s="87"/>
      <c r="V64" s="54"/>
      <c r="W64" s="54"/>
      <c r="X64" s="54"/>
    </row>
    <row r="65" spans="1:24" s="66" customFormat="1" ht="15">
      <c r="A65" s="37">
        <v>35</v>
      </c>
      <c r="B65" s="101" t="s">
        <v>73</v>
      </c>
      <c r="C65" s="58" t="s">
        <v>45</v>
      </c>
      <c r="D65" s="58" t="s">
        <v>45</v>
      </c>
      <c r="E65" s="58" t="s">
        <v>58</v>
      </c>
      <c r="F65" s="61">
        <v>60</v>
      </c>
      <c r="G65" s="61">
        <v>60</v>
      </c>
      <c r="H65" s="61">
        <f>I65*25</f>
        <v>200</v>
      </c>
      <c r="I65" s="62">
        <v>8</v>
      </c>
      <c r="J65" s="34"/>
      <c r="K65" s="35"/>
      <c r="L65" s="36"/>
      <c r="M65" s="106"/>
      <c r="N65" s="103">
        <v>30</v>
      </c>
      <c r="O65" s="129">
        <v>4</v>
      </c>
      <c r="P65" s="102"/>
      <c r="Q65" s="103">
        <v>30</v>
      </c>
      <c r="R65" s="129">
        <v>4</v>
      </c>
      <c r="S65" s="86"/>
      <c r="T65" s="58"/>
      <c r="U65" s="87"/>
      <c r="V65" s="54"/>
      <c r="W65" s="54"/>
      <c r="X65" s="54"/>
    </row>
    <row r="66" spans="1:24" s="66" customFormat="1" ht="15">
      <c r="A66" s="37">
        <v>36</v>
      </c>
      <c r="B66" s="146" t="s">
        <v>107</v>
      </c>
      <c r="C66" s="37" t="s">
        <v>45</v>
      </c>
      <c r="D66" s="58" t="s">
        <v>45</v>
      </c>
      <c r="E66" s="58" t="s">
        <v>58</v>
      </c>
      <c r="F66" s="61">
        <v>30</v>
      </c>
      <c r="G66" s="61">
        <v>30</v>
      </c>
      <c r="H66" s="61">
        <f t="shared" ref="H66" si="11">I66*25</f>
        <v>75</v>
      </c>
      <c r="I66" s="62">
        <v>3</v>
      </c>
      <c r="J66" s="34"/>
      <c r="K66" s="35"/>
      <c r="L66" s="36"/>
      <c r="M66" s="34"/>
      <c r="N66" s="35"/>
      <c r="O66" s="36"/>
      <c r="P66" s="102"/>
      <c r="Q66" s="103"/>
      <c r="R66" s="104"/>
      <c r="S66" s="105"/>
      <c r="T66" s="103">
        <v>30</v>
      </c>
      <c r="U66" s="104">
        <v>3</v>
      </c>
      <c r="V66" s="54"/>
      <c r="W66" s="54"/>
      <c r="X66" s="54"/>
    </row>
    <row r="67" spans="1:24" s="66" customFormat="1" ht="15">
      <c r="A67" s="37">
        <v>37</v>
      </c>
      <c r="B67" s="100" t="s">
        <v>71</v>
      </c>
      <c r="C67" s="58" t="s">
        <v>49</v>
      </c>
      <c r="D67" s="58" t="s">
        <v>50</v>
      </c>
      <c r="E67" s="58" t="s">
        <v>51</v>
      </c>
      <c r="F67" s="61">
        <v>10</v>
      </c>
      <c r="G67" s="61">
        <v>10</v>
      </c>
      <c r="H67" s="61">
        <f t="shared" ref="H67" si="12">I67*25</f>
        <v>25</v>
      </c>
      <c r="I67" s="62">
        <v>1</v>
      </c>
      <c r="J67" s="34"/>
      <c r="K67" s="35"/>
      <c r="L67" s="36"/>
      <c r="M67" s="34"/>
      <c r="N67" s="35"/>
      <c r="O67" s="36"/>
      <c r="P67" s="102"/>
      <c r="Q67" s="103"/>
      <c r="R67" s="104"/>
      <c r="S67" s="105"/>
      <c r="T67" s="103">
        <v>10</v>
      </c>
      <c r="U67" s="104">
        <v>1</v>
      </c>
      <c r="V67" s="54"/>
      <c r="W67" s="54"/>
      <c r="X67" s="54"/>
    </row>
    <row r="68" spans="1:24" s="66" customFormat="1">
      <c r="A68" s="107" t="s">
        <v>93</v>
      </c>
      <c r="B68" s="114" t="s">
        <v>97</v>
      </c>
      <c r="C68" s="99"/>
      <c r="D68" s="99"/>
      <c r="E68" s="99"/>
      <c r="F68" s="107">
        <f>SUM(F69:F69)</f>
        <v>4</v>
      </c>
      <c r="G68" s="107">
        <f t="shared" ref="G68:U68" si="13">SUM(G69:G69)</f>
        <v>4</v>
      </c>
      <c r="H68" s="107">
        <f t="shared" si="13"/>
        <v>4</v>
      </c>
      <c r="I68" s="107">
        <f t="shared" si="13"/>
        <v>0</v>
      </c>
      <c r="J68" s="107">
        <f t="shared" si="13"/>
        <v>0</v>
      </c>
      <c r="K68" s="107">
        <f t="shared" si="13"/>
        <v>4</v>
      </c>
      <c r="L68" s="107">
        <f t="shared" si="13"/>
        <v>0</v>
      </c>
      <c r="M68" s="107">
        <f t="shared" si="13"/>
        <v>0</v>
      </c>
      <c r="N68" s="107">
        <f t="shared" si="13"/>
        <v>0</v>
      </c>
      <c r="O68" s="107">
        <f t="shared" si="13"/>
        <v>0</v>
      </c>
      <c r="P68" s="107">
        <f t="shared" si="13"/>
        <v>0</v>
      </c>
      <c r="Q68" s="107">
        <f t="shared" si="13"/>
        <v>0</v>
      </c>
      <c r="R68" s="107">
        <f t="shared" si="13"/>
        <v>0</v>
      </c>
      <c r="S68" s="107">
        <f t="shared" si="13"/>
        <v>0</v>
      </c>
      <c r="T68" s="107">
        <f t="shared" si="13"/>
        <v>0</v>
      </c>
      <c r="U68" s="107">
        <f t="shared" si="13"/>
        <v>0</v>
      </c>
      <c r="V68" s="54"/>
      <c r="W68" s="54"/>
      <c r="X68" s="54"/>
    </row>
    <row r="69" spans="1:24" s="65" customFormat="1" ht="15.75" thickBot="1">
      <c r="A69" s="37">
        <v>38</v>
      </c>
      <c r="B69" s="97" t="s">
        <v>74</v>
      </c>
      <c r="C69" s="58" t="s">
        <v>45</v>
      </c>
      <c r="D69" s="58" t="s">
        <v>50</v>
      </c>
      <c r="E69" s="58" t="s">
        <v>75</v>
      </c>
      <c r="F69" s="61">
        <v>4</v>
      </c>
      <c r="G69" s="61">
        <v>4</v>
      </c>
      <c r="H69" s="61">
        <v>4</v>
      </c>
      <c r="I69" s="62">
        <v>0</v>
      </c>
      <c r="J69" s="34">
        <v>0</v>
      </c>
      <c r="K69" s="35">
        <v>4</v>
      </c>
      <c r="L69" s="36">
        <v>0</v>
      </c>
      <c r="M69" s="34"/>
      <c r="N69" s="35"/>
      <c r="O69" s="36"/>
      <c r="P69" s="45"/>
      <c r="Q69" s="46"/>
      <c r="R69" s="47"/>
      <c r="S69" s="86"/>
      <c r="T69" s="58"/>
      <c r="U69" s="87"/>
      <c r="V69" s="44"/>
      <c r="W69" s="44"/>
      <c r="X69" s="44"/>
    </row>
    <row r="70" spans="1:24" s="67" customFormat="1" ht="15" thickBot="1">
      <c r="A70" s="163" t="s">
        <v>36</v>
      </c>
      <c r="B70" s="164"/>
      <c r="C70" s="164"/>
      <c r="D70" s="164"/>
      <c r="E70" s="165"/>
      <c r="F70" s="68">
        <f>SUM(F22,F25,F27,F38,F50,F57,F63,F68)</f>
        <v>1034</v>
      </c>
      <c r="G70" s="89">
        <f>SUM(G22,G25,G27,G38,G50,G57,G63,G68)</f>
        <v>1004</v>
      </c>
      <c r="H70" s="89">
        <f>SUM(H22,H25,H27,H38,H50,H57,H63,H68)</f>
        <v>3004</v>
      </c>
      <c r="I70" s="89">
        <f>I22+I25+I27+I38+I50+I57+I63+I68</f>
        <v>120</v>
      </c>
      <c r="J70" s="48">
        <f>J22+J25+J27+J38+J50+J57+J63+J68</f>
        <v>30</v>
      </c>
      <c r="K70" s="48">
        <f>K22+K25+K27+K38+K50+K57+K63+K68</f>
        <v>229</v>
      </c>
      <c r="L70" s="48">
        <f>L22+L25+L27+L38+L50+L57+L63+L68</f>
        <v>30</v>
      </c>
      <c r="M70" s="48">
        <f t="shared" ref="M70:S70" si="14">M22+M25+M27+M38+M50</f>
        <v>0</v>
      </c>
      <c r="N70" s="48">
        <f>N22+N25+N27+N38+N50+N57+N63+N68</f>
        <v>255</v>
      </c>
      <c r="O70" s="48">
        <f>O22+O25+O27+O38+O50+O57+O63</f>
        <v>30</v>
      </c>
      <c r="P70" s="48">
        <f t="shared" si="14"/>
        <v>0</v>
      </c>
      <c r="Q70" s="48">
        <f>Q22+Q25+Q27+Q38+Q50+Q57+Q63+Q68</f>
        <v>270</v>
      </c>
      <c r="R70" s="48">
        <f>R22+R25+R27+R38+R50+R57+R63+R68</f>
        <v>30</v>
      </c>
      <c r="S70" s="48">
        <f t="shared" si="14"/>
        <v>0</v>
      </c>
      <c r="T70" s="48">
        <f>T22+T25+T27+T38+T50+T57+T63+T68</f>
        <v>250</v>
      </c>
      <c r="U70" s="48">
        <f>U22+U25+U27+U38+U50+U57+U63+U68</f>
        <v>30</v>
      </c>
      <c r="V70" s="83">
        <f>J70+M70+P70+S70</f>
        <v>30</v>
      </c>
      <c r="W70" s="83">
        <f>K70+N70+Q70+T70</f>
        <v>1004</v>
      </c>
      <c r="X70" s="83">
        <f>L70+O70+R70+U70</f>
        <v>120</v>
      </c>
    </row>
    <row r="71" spans="1:24" s="67" customFormat="1" ht="15" thickBot="1">
      <c r="A71" s="169"/>
      <c r="B71" s="169"/>
      <c r="C71" s="44"/>
      <c r="D71" s="44"/>
      <c r="E71" s="44"/>
      <c r="F71" s="166" t="s">
        <v>35</v>
      </c>
      <c r="G71" s="166"/>
      <c r="H71" s="166"/>
      <c r="I71" s="166"/>
      <c r="J71" s="147">
        <f>J70+K70</f>
        <v>259</v>
      </c>
      <c r="K71" s="148"/>
      <c r="L71" s="43"/>
      <c r="M71" s="147">
        <f>M70+N70</f>
        <v>255</v>
      </c>
      <c r="N71" s="148"/>
      <c r="O71" s="43"/>
      <c r="P71" s="147">
        <f>P70+Q70</f>
        <v>270</v>
      </c>
      <c r="Q71" s="148"/>
      <c r="R71" s="43"/>
      <c r="S71" s="147">
        <f>S70+T70</f>
        <v>250</v>
      </c>
      <c r="T71" s="148"/>
      <c r="U71" s="43"/>
      <c r="V71" s="167">
        <f>J71+M71+P71+S71</f>
        <v>1034</v>
      </c>
      <c r="W71" s="168"/>
      <c r="X71" s="69"/>
    </row>
    <row r="72" spans="1:24" s="67" customFormat="1">
      <c r="A72" s="70"/>
      <c r="B72" s="70"/>
      <c r="C72" s="70"/>
      <c r="D72" s="70"/>
      <c r="E72" s="71"/>
      <c r="F72" s="72"/>
      <c r="G72" s="73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</row>
    <row r="73" spans="1:24" s="67" customFormat="1">
      <c r="A73" s="71"/>
      <c r="B73" s="74"/>
      <c r="C73" s="70"/>
      <c r="D73" s="70"/>
      <c r="E73" s="71"/>
      <c r="F73" s="72"/>
      <c r="G73" s="73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</row>
    <row r="74" spans="1:24" s="67" customFormat="1">
      <c r="A74" s="71"/>
      <c r="B74" s="143" t="s">
        <v>104</v>
      </c>
      <c r="C74" s="70"/>
      <c r="D74" s="70"/>
      <c r="E74" s="71"/>
      <c r="F74" s="72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</row>
    <row r="75" spans="1:24" s="67" customFormat="1" ht="15">
      <c r="A75" s="71"/>
      <c r="B75" s="96" t="s">
        <v>67</v>
      </c>
      <c r="C75" s="70"/>
      <c r="D75" s="70"/>
      <c r="E75" s="71"/>
      <c r="F75" s="72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</row>
    <row r="76" spans="1:24" s="67" customFormat="1" ht="15">
      <c r="A76" s="71"/>
      <c r="B76" s="132" t="s">
        <v>83</v>
      </c>
      <c r="C76" s="70"/>
      <c r="D76" s="70"/>
      <c r="E76" s="71"/>
      <c r="F76" s="72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</row>
    <row r="77" spans="1:24" s="67" customFormat="1" ht="15">
      <c r="A77" s="71"/>
      <c r="B77" s="96" t="s">
        <v>66</v>
      </c>
      <c r="C77" s="70"/>
      <c r="D77" s="70"/>
      <c r="E77" s="71"/>
      <c r="F77" s="72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</row>
    <row r="78" spans="1:24" s="67" customFormat="1" ht="15">
      <c r="A78" s="71"/>
      <c r="B78" s="132" t="s">
        <v>84</v>
      </c>
      <c r="C78" s="74"/>
      <c r="D78" s="74"/>
      <c r="E78" s="71"/>
      <c r="F78" s="75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</row>
    <row r="79" spans="1:24" s="67" customFormat="1" ht="15">
      <c r="A79" s="71"/>
      <c r="B79" s="96" t="s">
        <v>68</v>
      </c>
      <c r="C79" s="70"/>
      <c r="D79" s="70"/>
      <c r="E79" s="71"/>
      <c r="F79" s="72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</row>
    <row r="80" spans="1:24" s="67" customFormat="1" ht="15">
      <c r="A80" s="71"/>
      <c r="B80" s="97" t="s">
        <v>102</v>
      </c>
      <c r="C80" s="70"/>
      <c r="D80" s="70"/>
      <c r="E80" s="71"/>
      <c r="F80" s="76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</row>
    <row r="81" spans="1:31" s="67" customFormat="1" ht="15">
      <c r="A81" s="71"/>
      <c r="B81" s="118" t="s">
        <v>103</v>
      </c>
      <c r="C81" s="70"/>
      <c r="D81" s="70"/>
      <c r="E81" s="71"/>
      <c r="F81" s="72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</row>
    <row r="82" spans="1:31" s="67" customFormat="1" ht="15">
      <c r="A82" s="71"/>
      <c r="B82" s="118" t="s">
        <v>98</v>
      </c>
      <c r="C82" s="70"/>
      <c r="D82" s="70"/>
      <c r="E82" s="71"/>
      <c r="F82" s="72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7"/>
      <c r="W82" s="77"/>
      <c r="X82" s="77"/>
      <c r="Y82" s="77"/>
      <c r="Z82" s="77"/>
      <c r="AA82" s="77"/>
    </row>
    <row r="83" spans="1:31" s="65" customFormat="1" ht="15">
      <c r="A83" s="71"/>
      <c r="B83" s="118" t="s">
        <v>99</v>
      </c>
      <c r="C83" s="70"/>
      <c r="D83" s="70"/>
      <c r="E83" s="71"/>
      <c r="F83" s="72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8"/>
      <c r="W83" s="78"/>
      <c r="X83" s="78"/>
      <c r="Y83" s="78"/>
      <c r="Z83" s="78"/>
      <c r="AA83" s="78"/>
      <c r="AB83" s="79"/>
      <c r="AC83" s="79"/>
      <c r="AD83" s="79"/>
      <c r="AE83" s="79"/>
    </row>
    <row r="84" spans="1:31" s="65" customFormat="1">
      <c r="A84" s="71"/>
      <c r="B84" s="74"/>
      <c r="C84" s="70"/>
      <c r="D84" s="70"/>
      <c r="E84" s="71"/>
      <c r="F84" s="72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8"/>
      <c r="W84" s="78"/>
      <c r="X84" s="78"/>
      <c r="Y84" s="78"/>
      <c r="Z84" s="78"/>
      <c r="AA84" s="78"/>
    </row>
    <row r="85" spans="1:31" s="65" customFormat="1">
      <c r="A85" s="71"/>
      <c r="B85" s="70"/>
      <c r="C85" s="74"/>
      <c r="D85" s="74"/>
      <c r="E85" s="71"/>
      <c r="F85" s="76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8"/>
      <c r="W85" s="78"/>
      <c r="X85" s="78"/>
      <c r="Y85" s="78"/>
      <c r="Z85" s="78"/>
      <c r="AA85" s="78"/>
    </row>
    <row r="86" spans="1:31" s="67" customFormat="1">
      <c r="A86" s="71"/>
      <c r="B86" s="70"/>
      <c r="C86" s="70"/>
      <c r="D86" s="70"/>
      <c r="E86" s="71"/>
      <c r="F86" s="76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7"/>
      <c r="W86" s="77"/>
      <c r="X86" s="77"/>
      <c r="Y86" s="77"/>
      <c r="Z86" s="77"/>
      <c r="AA86" s="77"/>
    </row>
    <row r="87" spans="1:31" s="67" customFormat="1">
      <c r="A87" s="71"/>
      <c r="B87" s="80"/>
      <c r="C87" s="74"/>
      <c r="D87" s="74"/>
      <c r="E87" s="71"/>
      <c r="F87" s="76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7"/>
      <c r="W87" s="77"/>
      <c r="X87" s="77"/>
      <c r="Y87" s="77"/>
      <c r="Z87" s="77"/>
      <c r="AA87" s="77"/>
    </row>
    <row r="88" spans="1:31" s="67" customFormat="1">
      <c r="A88" s="71"/>
      <c r="B88" s="70"/>
      <c r="C88" s="71"/>
      <c r="D88" s="71"/>
      <c r="E88" s="71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7"/>
      <c r="W88" s="77"/>
      <c r="X88" s="77"/>
      <c r="Y88" s="77"/>
      <c r="Z88" s="77"/>
      <c r="AA88" s="77"/>
    </row>
    <row r="89" spans="1:31" s="67" customFormat="1">
      <c r="A89" s="71"/>
      <c r="B89" s="70"/>
      <c r="C89" s="71"/>
      <c r="D89" s="71"/>
      <c r="E89" s="71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7"/>
      <c r="W89" s="77"/>
      <c r="X89" s="77"/>
      <c r="Y89" s="77"/>
      <c r="Z89" s="77"/>
      <c r="AA89" s="77"/>
    </row>
    <row r="90" spans="1:31" s="67" customFormat="1">
      <c r="A90" s="71"/>
      <c r="B90" s="70"/>
      <c r="C90" s="71"/>
      <c r="D90" s="71"/>
      <c r="E90" s="71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7"/>
      <c r="W90" s="77"/>
      <c r="X90" s="77"/>
      <c r="Y90" s="77"/>
      <c r="Z90" s="77"/>
      <c r="AA90" s="77"/>
    </row>
    <row r="91" spans="1:31" s="67" customFormat="1">
      <c r="A91" s="71"/>
      <c r="B91" s="79"/>
      <c r="C91" s="71"/>
      <c r="D91" s="71"/>
      <c r="E91" s="71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81"/>
      <c r="W91" s="81"/>
      <c r="X91" s="81"/>
      <c r="Y91" s="81"/>
      <c r="Z91" s="81"/>
      <c r="AA91" s="81"/>
    </row>
    <row r="92" spans="1:31" s="67" customFormat="1">
      <c r="A92" s="71"/>
      <c r="B92" s="65"/>
      <c r="C92" s="71"/>
      <c r="D92" s="71"/>
      <c r="E92" s="71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81"/>
      <c r="W92" s="81"/>
      <c r="X92" s="81"/>
      <c r="Y92" s="81"/>
      <c r="Z92" s="81"/>
      <c r="AA92" s="81"/>
    </row>
    <row r="93" spans="1:31" s="67" customFormat="1">
      <c r="A93" s="71"/>
      <c r="B93" s="65"/>
      <c r="C93" s="71"/>
      <c r="D93" s="71"/>
      <c r="E93" s="71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1"/>
      <c r="W93" s="81"/>
      <c r="X93" s="81"/>
      <c r="Y93" s="81"/>
      <c r="Z93" s="81"/>
      <c r="AA93" s="81"/>
    </row>
    <row r="94" spans="1:31" s="67" customFormat="1">
      <c r="A94" s="82"/>
      <c r="B94" s="65"/>
      <c r="C94" s="82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1"/>
      <c r="W94" s="81"/>
      <c r="X94" s="81"/>
      <c r="Y94" s="81"/>
      <c r="Z94" s="81"/>
      <c r="AA94" s="81"/>
    </row>
    <row r="95" spans="1:31" s="67" customFormat="1">
      <c r="A95" s="44"/>
      <c r="B95" s="65"/>
      <c r="C95" s="82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1"/>
      <c r="W95" s="81"/>
      <c r="X95" s="81"/>
      <c r="Y95" s="81"/>
      <c r="Z95" s="81"/>
      <c r="AA95" s="81"/>
    </row>
    <row r="96" spans="1:31" s="67" customFormat="1">
      <c r="A96" s="44"/>
      <c r="B96" s="65"/>
      <c r="C96" s="82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1"/>
      <c r="W96" s="81"/>
      <c r="X96" s="81"/>
      <c r="Y96" s="81"/>
      <c r="Z96" s="81"/>
      <c r="AA96" s="81"/>
    </row>
    <row r="97" spans="1:27" s="67" customFormat="1">
      <c r="A97" s="44"/>
      <c r="B97" s="65"/>
      <c r="C97" s="82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1"/>
      <c r="W97" s="81"/>
      <c r="X97" s="81"/>
      <c r="Y97" s="81"/>
      <c r="Z97" s="81"/>
      <c r="AA97" s="81"/>
    </row>
    <row r="98" spans="1:27" s="67" customFormat="1">
      <c r="A98" s="44"/>
      <c r="B98" s="65"/>
      <c r="C98" s="82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1"/>
      <c r="W98" s="81"/>
      <c r="X98" s="81"/>
      <c r="Y98" s="81"/>
      <c r="Z98" s="81"/>
      <c r="AA98" s="81"/>
    </row>
    <row r="99" spans="1:27" s="67" customFormat="1">
      <c r="A99" s="44"/>
      <c r="B99" s="65"/>
      <c r="C99" s="82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1"/>
      <c r="W99" s="81"/>
      <c r="X99" s="81"/>
      <c r="Y99" s="81"/>
      <c r="Z99" s="81"/>
      <c r="AA99" s="81"/>
    </row>
    <row r="100" spans="1:27" s="67" customFormat="1">
      <c r="A100" s="44"/>
      <c r="B100" s="65"/>
      <c r="C100" s="82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1"/>
      <c r="W100" s="81"/>
      <c r="X100" s="81"/>
      <c r="Y100" s="81"/>
      <c r="Z100" s="81"/>
      <c r="AA100" s="81"/>
    </row>
    <row r="101" spans="1:27" s="67" customFormat="1">
      <c r="A101" s="44"/>
      <c r="B101" s="65"/>
      <c r="C101" s="82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1"/>
      <c r="W101" s="81"/>
      <c r="X101" s="81"/>
      <c r="Y101" s="81"/>
      <c r="Z101" s="81"/>
      <c r="AA101" s="81"/>
    </row>
    <row r="102" spans="1:27" s="67" customFormat="1">
      <c r="A102" s="44"/>
      <c r="B102" s="65"/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1"/>
      <c r="W102" s="81"/>
      <c r="X102" s="81"/>
      <c r="Y102" s="81"/>
      <c r="Z102" s="81"/>
      <c r="AA102" s="81"/>
    </row>
    <row r="103" spans="1:27" s="67" customFormat="1">
      <c r="A103" s="44"/>
      <c r="B103" s="65"/>
      <c r="C103" s="82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1"/>
      <c r="W103" s="81"/>
      <c r="X103" s="81"/>
      <c r="Y103" s="81"/>
      <c r="Z103" s="81"/>
      <c r="AA103" s="81"/>
    </row>
    <row r="104" spans="1:27" s="67" customFormat="1">
      <c r="A104" s="44"/>
      <c r="B104" s="65"/>
      <c r="C104" s="82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1"/>
      <c r="W104" s="81"/>
      <c r="X104" s="81"/>
      <c r="Y104" s="81"/>
      <c r="Z104" s="81"/>
      <c r="AA104" s="81"/>
    </row>
    <row r="105" spans="1:27" s="67" customFormat="1">
      <c r="A105" s="44"/>
      <c r="B105" s="65"/>
      <c r="C105" s="82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1"/>
      <c r="W105" s="81"/>
      <c r="X105" s="81"/>
      <c r="Y105" s="81"/>
      <c r="Z105" s="81"/>
      <c r="AA105" s="81"/>
    </row>
    <row r="106" spans="1:27" s="67" customFormat="1">
      <c r="A106" s="44"/>
      <c r="B106" s="65"/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1"/>
      <c r="W106" s="81"/>
      <c r="X106" s="81"/>
      <c r="Y106" s="81"/>
      <c r="Z106" s="81"/>
      <c r="AA106" s="81"/>
    </row>
    <row r="107" spans="1:27" s="67" customFormat="1">
      <c r="A107" s="44"/>
      <c r="B107" s="65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1"/>
      <c r="W107" s="81"/>
      <c r="X107" s="81"/>
      <c r="Y107" s="81"/>
      <c r="Z107" s="81"/>
      <c r="AA107" s="81"/>
    </row>
    <row r="108" spans="1:27" s="67" customFormat="1">
      <c r="A108" s="44"/>
      <c r="B108" s="65"/>
      <c r="C108" s="82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1"/>
      <c r="W108" s="81"/>
      <c r="X108" s="81"/>
      <c r="Y108" s="81"/>
      <c r="Z108" s="81"/>
      <c r="AA108" s="81"/>
    </row>
    <row r="109" spans="1:27" s="67" customFormat="1">
      <c r="A109" s="44"/>
      <c r="B109" s="65"/>
      <c r="C109" s="82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1"/>
      <c r="W109" s="81"/>
      <c r="X109" s="81"/>
      <c r="Y109" s="81"/>
      <c r="Z109" s="81"/>
      <c r="AA109" s="81"/>
    </row>
    <row r="110" spans="1:27" s="67" customFormat="1">
      <c r="A110" s="44"/>
      <c r="B110" s="65"/>
      <c r="C110" s="82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1"/>
      <c r="W110" s="81"/>
      <c r="X110" s="81"/>
      <c r="Y110" s="81"/>
      <c r="Z110" s="81"/>
      <c r="AA110" s="81"/>
    </row>
    <row r="111" spans="1:27" s="67" customFormat="1">
      <c r="A111" s="44"/>
      <c r="B111" s="65"/>
      <c r="C111" s="82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1"/>
      <c r="W111" s="81"/>
      <c r="X111" s="81"/>
      <c r="Y111" s="81"/>
      <c r="Z111" s="81"/>
      <c r="AA111" s="81"/>
    </row>
    <row r="112" spans="1:27" s="67" customFormat="1">
      <c r="A112" s="44"/>
      <c r="B112" s="65"/>
      <c r="C112" s="82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1"/>
      <c r="W112" s="81"/>
      <c r="X112" s="81"/>
      <c r="Y112" s="81"/>
      <c r="Z112" s="81"/>
      <c r="AA112" s="81"/>
    </row>
    <row r="113" spans="1:27" s="67" customFormat="1">
      <c r="A113" s="44"/>
      <c r="B113" s="65"/>
      <c r="C113" s="82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1"/>
      <c r="W113" s="81"/>
      <c r="X113" s="81"/>
      <c r="Y113" s="81"/>
      <c r="Z113" s="81"/>
      <c r="AA113" s="81"/>
    </row>
    <row r="114" spans="1:27" s="67" customFormat="1">
      <c r="A114" s="44"/>
      <c r="B114" s="65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1"/>
      <c r="W114" s="81"/>
      <c r="X114" s="81"/>
      <c r="Y114" s="81"/>
      <c r="Z114" s="81"/>
      <c r="AA114" s="81"/>
    </row>
    <row r="115" spans="1:27" s="67" customFormat="1">
      <c r="A115" s="44"/>
      <c r="B115" s="65"/>
      <c r="C115" s="82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1"/>
      <c r="W115" s="81"/>
      <c r="X115" s="81"/>
      <c r="Y115" s="81"/>
      <c r="Z115" s="81"/>
      <c r="AA115" s="81"/>
    </row>
    <row r="116" spans="1:27" s="67" customFormat="1">
      <c r="A116" s="44"/>
      <c r="B116" s="65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1"/>
      <c r="W116" s="81"/>
      <c r="X116" s="81"/>
      <c r="Y116" s="81"/>
      <c r="Z116" s="81"/>
      <c r="AA116" s="81"/>
    </row>
    <row r="117" spans="1:27" s="67" customFormat="1">
      <c r="A117" s="44"/>
      <c r="B117" s="65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1"/>
      <c r="W117" s="81"/>
      <c r="X117" s="81"/>
      <c r="Y117" s="81"/>
      <c r="Z117" s="81"/>
      <c r="AA117" s="81"/>
    </row>
    <row r="118" spans="1:27" s="67" customFormat="1">
      <c r="A118" s="44"/>
      <c r="B118" s="4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1"/>
      <c r="W118" s="81"/>
      <c r="X118" s="81"/>
      <c r="Y118" s="81"/>
      <c r="Z118" s="81"/>
      <c r="AA118" s="81"/>
    </row>
    <row r="119" spans="1:27" s="67" customFormat="1">
      <c r="A119" s="44"/>
      <c r="B119" s="4"/>
      <c r="C119" s="82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1"/>
      <c r="W119" s="81"/>
      <c r="X119" s="81"/>
      <c r="Y119" s="81"/>
      <c r="Z119" s="81"/>
      <c r="AA119" s="81"/>
    </row>
    <row r="120" spans="1:27" s="67" customFormat="1">
      <c r="A120" s="44"/>
      <c r="B120" s="4"/>
      <c r="C120" s="82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1"/>
      <c r="W120" s="81"/>
      <c r="X120" s="81"/>
      <c r="Y120" s="81"/>
      <c r="Z120" s="81"/>
      <c r="AA120" s="81"/>
    </row>
    <row r="121" spans="1:27"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6"/>
      <c r="W121" s="26"/>
      <c r="X121" s="26"/>
      <c r="Y121" s="26"/>
      <c r="Z121" s="26"/>
      <c r="AA121" s="26"/>
    </row>
    <row r="122" spans="1:27"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6"/>
      <c r="W122" s="26"/>
      <c r="X122" s="26"/>
      <c r="Y122" s="26"/>
      <c r="Z122" s="26"/>
      <c r="AA122" s="26"/>
    </row>
    <row r="123" spans="1:27"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6"/>
      <c r="W123" s="26"/>
      <c r="X123" s="26"/>
      <c r="Y123" s="26"/>
      <c r="Z123" s="26"/>
      <c r="AA123" s="26"/>
    </row>
    <row r="124" spans="1:27"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6"/>
      <c r="W124" s="26"/>
      <c r="X124" s="26"/>
      <c r="Y124" s="26"/>
      <c r="Z124" s="26"/>
      <c r="AA124" s="26"/>
    </row>
    <row r="125" spans="1:27"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6"/>
      <c r="W125" s="26"/>
      <c r="X125" s="26"/>
      <c r="Y125" s="26"/>
      <c r="Z125" s="26"/>
      <c r="AA125" s="26"/>
    </row>
    <row r="126" spans="1:27"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6"/>
      <c r="W126" s="26"/>
      <c r="X126" s="26"/>
      <c r="Y126" s="26"/>
      <c r="Z126" s="26"/>
      <c r="AA126" s="26"/>
    </row>
    <row r="127" spans="1:27"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6"/>
      <c r="W127" s="26"/>
      <c r="X127" s="26"/>
      <c r="Y127" s="26"/>
      <c r="Z127" s="26"/>
      <c r="AA127" s="26"/>
    </row>
    <row r="128" spans="1:27"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6"/>
      <c r="W128" s="26"/>
      <c r="X128" s="26"/>
      <c r="Y128" s="26"/>
      <c r="Z128" s="26"/>
      <c r="AA128" s="26"/>
    </row>
    <row r="129" spans="3:27"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6"/>
      <c r="W129" s="26"/>
      <c r="X129" s="26"/>
      <c r="Y129" s="26"/>
      <c r="Z129" s="26"/>
      <c r="AA129" s="26"/>
    </row>
    <row r="130" spans="3:27"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6"/>
      <c r="W130" s="26"/>
      <c r="X130" s="26"/>
      <c r="Y130" s="26"/>
      <c r="Z130" s="26"/>
      <c r="AA130" s="26"/>
    </row>
    <row r="131" spans="3:27"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6"/>
      <c r="W131" s="26"/>
      <c r="X131" s="26"/>
      <c r="Y131" s="26"/>
      <c r="Z131" s="26"/>
      <c r="AA131" s="26"/>
    </row>
    <row r="132" spans="3:27"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6"/>
      <c r="W132" s="26"/>
      <c r="X132" s="26"/>
      <c r="Y132" s="26"/>
      <c r="Z132" s="26"/>
      <c r="AA132" s="26"/>
    </row>
    <row r="133" spans="3:27"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6"/>
      <c r="W133" s="26"/>
      <c r="X133" s="26"/>
      <c r="Y133" s="26"/>
      <c r="Z133" s="26"/>
      <c r="AA133" s="26"/>
    </row>
    <row r="134" spans="3:27"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6"/>
      <c r="W134" s="26"/>
      <c r="X134" s="26"/>
      <c r="Y134" s="26"/>
      <c r="Z134" s="26"/>
      <c r="AA134" s="26"/>
    </row>
    <row r="135" spans="3:27"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6"/>
      <c r="W135" s="26"/>
      <c r="X135" s="26"/>
      <c r="Y135" s="26"/>
      <c r="Z135" s="26"/>
      <c r="AA135" s="26"/>
    </row>
    <row r="136" spans="3:27"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6"/>
      <c r="W136" s="26"/>
      <c r="X136" s="26"/>
      <c r="Y136" s="26"/>
      <c r="Z136" s="26"/>
      <c r="AA136" s="26"/>
    </row>
    <row r="137" spans="3:27"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6"/>
      <c r="W137" s="26"/>
      <c r="X137" s="26"/>
      <c r="Y137" s="26"/>
      <c r="Z137" s="26"/>
      <c r="AA137" s="26"/>
    </row>
    <row r="138" spans="3:27"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6"/>
      <c r="W138" s="26"/>
      <c r="X138" s="26"/>
      <c r="Y138" s="26"/>
      <c r="Z138" s="26"/>
      <c r="AA138" s="26"/>
    </row>
    <row r="139" spans="3:27"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6"/>
      <c r="W139" s="26"/>
      <c r="X139" s="26"/>
      <c r="Y139" s="26"/>
      <c r="Z139" s="26"/>
      <c r="AA139" s="26"/>
    </row>
    <row r="140" spans="3:27"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6"/>
      <c r="W140" s="26"/>
      <c r="X140" s="26"/>
      <c r="Y140" s="26"/>
      <c r="Z140" s="26"/>
      <c r="AA140" s="26"/>
    </row>
    <row r="141" spans="3:27"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6"/>
      <c r="W141" s="26"/>
      <c r="X141" s="26"/>
      <c r="Y141" s="26"/>
      <c r="Z141" s="26"/>
      <c r="AA141" s="26"/>
    </row>
    <row r="142" spans="3:27"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3:27"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3:27"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0:21"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0:21"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0:21"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0:21"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0:21"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0:21"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0:21"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0:21"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0:21"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0:21"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0:21"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0:21"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0:21"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0:21"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0:21"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0:21"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0:21"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0:21"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0:21"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0:21"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0:21"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0:21"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0:21"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0:21"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0:21"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0:21"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0:21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0:21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0:21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0:21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0:21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0:21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0:21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0:21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0:21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0:21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0:21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0:21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0:21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0:21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0:21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0:21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0:21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0:21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0:21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0:21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0:21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0:21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0:21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0:21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0:21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0:21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0:21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0:21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0:21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0:21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0:21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0:21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0:21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0:21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0:21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0:21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0:21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0:21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0:21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0:21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0:21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0:21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0:21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0:21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0:21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0:21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0:21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0:21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0:21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0:21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0:21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0:21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0:21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0:21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0:21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0:21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0:21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0:21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0:21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0:21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0:21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0:21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0:21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0:21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0:21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0:21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0:21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0:21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0:21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0:21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0:21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0:21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0:21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0:21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0:21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0:21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0:21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0:21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0:21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0:21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0:21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0:21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0:21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0:21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0:21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0:21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0:21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0:21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0:21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0:21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0:21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0:21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0:21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0:21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0:21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0:21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0:21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0:21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0:21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0:21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0:21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0:21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0:21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0:21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0:21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0:21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0:21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0:21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0:21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0:21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0:21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0:21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0:21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0:21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0:21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0:21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0:21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</sheetData>
  <mergeCells count="67">
    <mergeCell ref="C2:M2"/>
    <mergeCell ref="U20:U21"/>
    <mergeCell ref="A1:U1"/>
    <mergeCell ref="A4:B4"/>
    <mergeCell ref="A5:B5"/>
    <mergeCell ref="A6:B6"/>
    <mergeCell ref="C4:M4"/>
    <mergeCell ref="C5:M5"/>
    <mergeCell ref="C6:M6"/>
    <mergeCell ref="A2:B2"/>
    <mergeCell ref="A3:B3"/>
    <mergeCell ref="C3:M3"/>
    <mergeCell ref="A14:B14"/>
    <mergeCell ref="A15:B15"/>
    <mergeCell ref="A16:B16"/>
    <mergeCell ref="A8:B8"/>
    <mergeCell ref="A9:B9"/>
    <mergeCell ref="A10:B10"/>
    <mergeCell ref="A11:B11"/>
    <mergeCell ref="A13:B13"/>
    <mergeCell ref="C11:M11"/>
    <mergeCell ref="J19:L19"/>
    <mergeCell ref="C8:M8"/>
    <mergeCell ref="C10:M10"/>
    <mergeCell ref="M20:M21"/>
    <mergeCell ref="L20:L21"/>
    <mergeCell ref="J18:O18"/>
    <mergeCell ref="O20:O21"/>
    <mergeCell ref="O8:U8"/>
    <mergeCell ref="R20:R21"/>
    <mergeCell ref="H18:H21"/>
    <mergeCell ref="I18:I21"/>
    <mergeCell ref="D18:D21"/>
    <mergeCell ref="C17:U17"/>
    <mergeCell ref="E18:E21"/>
    <mergeCell ref="V71:W71"/>
    <mergeCell ref="A71:B71"/>
    <mergeCell ref="A50:E50"/>
    <mergeCell ref="C7:M7"/>
    <mergeCell ref="F19:F21"/>
    <mergeCell ref="F18:G18"/>
    <mergeCell ref="A7:B7"/>
    <mergeCell ref="G19:G21"/>
    <mergeCell ref="A25:E25"/>
    <mergeCell ref="O7:U7"/>
    <mergeCell ref="P18:U18"/>
    <mergeCell ref="M19:O19"/>
    <mergeCell ref="O9:U9"/>
    <mergeCell ref="O10:U10"/>
    <mergeCell ref="S19:U19"/>
    <mergeCell ref="C9:M9"/>
    <mergeCell ref="P71:Q71"/>
    <mergeCell ref="S71:T71"/>
    <mergeCell ref="J20:J21"/>
    <mergeCell ref="P19:R19"/>
    <mergeCell ref="C18:C21"/>
    <mergeCell ref="P20:P21"/>
    <mergeCell ref="S20:S21"/>
    <mergeCell ref="A38:E38"/>
    <mergeCell ref="A18:A21"/>
    <mergeCell ref="B18:B21"/>
    <mergeCell ref="A22:E22"/>
    <mergeCell ref="A70:E70"/>
    <mergeCell ref="F71:I71"/>
    <mergeCell ref="J71:K71"/>
    <mergeCell ref="M71:N71"/>
    <mergeCell ref="A27:E27"/>
  </mergeCells>
  <phoneticPr fontId="1" type="noConversion"/>
  <pageMargins left="0.25" right="0.25" top="0.75" bottom="0.75" header="0.3" footer="0.3"/>
  <pageSetup paperSize="9" scale="55" fitToHeight="0" orientation="landscape" r:id="rId1"/>
  <rowBreaks count="1" manualBreakCount="1">
    <brk id="71" max="3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Harmonogram realizacji programu</vt:lpstr>
      <vt:lpstr>'Harmonogram realizacji programu'!Obszar_wydruku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Oświecimski</dc:creator>
  <cp:lastModifiedBy>japo</cp:lastModifiedBy>
  <cp:lastPrinted>2018-12-04T09:51:37Z</cp:lastPrinted>
  <dcterms:created xsi:type="dcterms:W3CDTF">2009-06-11T13:56:30Z</dcterms:created>
  <dcterms:modified xsi:type="dcterms:W3CDTF">2023-03-13T22:23:46Z</dcterms:modified>
</cp:coreProperties>
</file>